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1602\Desktop\20260115_ 【1.28〆】公営企業に係る「経営比較分析表」の分析・公表について\起案・提出\"/>
    </mc:Choice>
  </mc:AlternateContent>
  <xr:revisionPtr revIDLastSave="0" documentId="13_ncr:1_{4A2B6673-1DCA-431F-8DD7-5F66E9EE1F4D}" xr6:coauthVersionLast="47" xr6:coauthVersionMax="47" xr10:uidLastSave="{00000000-0000-0000-0000-000000000000}"/>
  <workbookProtection workbookAlgorithmName="SHA-512" workbookHashValue="0OvxuMA0yf1KKzELV45WgWMYaEQmniHc4y/pksaT2eser0WqIMSqFZe+w0QGT18lV+x5p/ECJoHP40knAteUbA==" workbookSaltValue="qeM1pDT62iLTE7zg7b+hh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I85" i="4"/>
  <c r="F85" i="4"/>
  <c r="E85" i="4"/>
  <c r="AL10" i="4"/>
  <c r="I10" i="4"/>
  <c r="I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<sst xmlns="http://schemas.openxmlformats.org/spreadsheetml/2006/main" count="319" uniqueCount="116">
  <si>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</si>
  <si>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</si>
  <si>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</si>
  <si>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</si>
  <si>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</si>
  <si>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</si>
  <si>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</si>
  <si>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</si>
  <si>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</si>
  <si>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</si>
  <si>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</si>
  <si>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</si>
  <si>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</si>
  <si>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</si>
  <si>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</si>
  <si>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</si>
  <si>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</si>
  <si>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</si>
  <si>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</si>
  <si>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</si>
  <si>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</si>
  <si>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</si>
  <si>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</si>
  <si>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</si>
  <si>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</si>
  <si>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</si>
  <si>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</si>
  <si>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</si>
  <si>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</si>
  <si>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</si>
  <si>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</si>
  <si>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</si>
  <si>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</si>
  <si>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</si>
  <si>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</si>
  <si>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</si>
  <si>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</si>
  <si>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</si>
  <si>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</si>
  <si>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</si>
  <si>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</si>
  <si>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</si>
  <si>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</si>
  <si>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</si>
  <si>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</si>
  <si>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</si>
  <si>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</si>
  <si>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</si>
  <si>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</si>
  <si>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</si>
  <si>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</si>
  <si>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</si>
  <si>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</si>
  <si>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</si>
  <si>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</si>
  <si>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</si>
  <si>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</si>
  <si>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</si>
  <si>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</si>
  <si>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</si>
  <si>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</si>
  <si>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</si>
  <si>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</si>
  <si>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</si>
  <si>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</si>
  <si>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</si>
  <si>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</si>
  <si>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</si>
  <si>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</si>
  <si>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</si>
  <si>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</si>
  <si>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</si>
  <si>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</si>
  <si>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</si>
  <si>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</si>
  <si>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</si>
  <si>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</si>
  <si>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</si>
  <si>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</si>
  <si>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</si>
  <si>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</si>
  <si>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</si>
  <si>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</si>
  <si>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</si>
  <si>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</si>
  <si>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</si>
  <si>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</si>
  <si>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</si>
  <si>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</si>
  <si>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</si>
  <si>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</si>
  <si>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</si>
  <si>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</si>
  <si>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</si>
  <si>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</si>
  <si>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</si>
  <si>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藤里町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</si>
  <si>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</si>
  <si>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</si>
  <si>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</si>
  <si>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</si>
  <si>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</si>
  <si>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</si>
  <si>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</si>
  <si>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</si>
  <si>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</si>
  <si>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</si>
  <si>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</si>
  <si>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</si>
  <si>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</si>
  <si>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</si>
  <si>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</si>
  <si>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</si>
  <si>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令和6年度から下水道事業が公営企業法適用会計となったため、分析表では前年度以前の数値が標記されていない形となっています。
①経常収支比率は、100％を超えていますが、一般会計繰入金等によるところが大きく、使用料などの見直しについて検討する必要があります。
②累積欠損金比率は、累積欠損金は発生しておりません。
③流動比率は、流動負債はほぼ建設改良費に対する企業債であり、一般会計繰入金により、直ちに資金不足となることはありませんが、流動資産で賄えるよう経営改善を図る必要があります。
④企業債残高対事業規模比率は、面的整備事業が完了していることから、建設改良費に対する企業債割合としては減少傾向にあります。
⑤経費回収率は、農業集落排水収益では賄えておらず、一般会計からの繰入金に頼っている状況です。適切な料金設定と共に、費用の削減が必要です。
⑥汚水処理原価は、人口減少に伴い有収水量が減少していることもあり、類似団体平均値を大きく上回っています。今後も加入者の増加は見込めず、維持管理費の削減が必要です。
⑦施設利用率は、人口減少に伴いピーク時の計画人口との乖離が生じており、施設の処理能力が過大になりつつあります。
⑧水洗化率は、類似団体平均値を上回っていますが、安定した経営を行うため、未加入世帯に対し加入及び接続の促進に努めます。</t>
    <rPh sb="314" eb="320">
      <t>ノウギョウシュウラクハイスイ</t>
    </rPh>
    <rPh sb="451" eb="453">
      <t>ヒツヨウ</t>
    </rPh>
    <phoneticPr fontId="4"/>
  </si>
  <si>
    <t>　農業集落排水事業は、平成10年に事業着手し平成14年に供用開始しました。管渠施設については法定耐用年数に達したものもなく、更新の実績はありません。しかしながら、今後処理施設の中核となる動力制御盤や引込開閉器盤、し渣脱水機等の更新が必要となっています。
　処理施設に要する更新費用の削減を図るため、これら大規模更新を実施する前に特定環境保全公共下水道へ接続します。</t>
    <phoneticPr fontId="4"/>
  </si>
  <si>
    <t>　経常収支比率が100％を超えておりますが、経費回収率が低く依然として一般会計繰入金に頼る厳しい経営状況が続いております。農業集落排水事業においては、施設の処理能力が過大になりつつある中、今後大規模更新を控えており、維持管理費の低減と更新費用の削減を図るため、令和8年度までに特定環境保全公共下水道への接続します。</t>
    <rPh sb="43" eb="44">
      <t>タヨ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</si>
</sst>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1F2-48CD-BB16-300D4567DAB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C1F2-48CD-BB16-300D4567DAB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28.48</c:v>
                </c:pt>
              </c:numCache>
            </c:numRef>
          </c:val>
          <c:extLst>
            <c:ext xmlns:c16="http://schemas.microsoft.com/office/drawing/2014/chart" uri="{C3380CC4-5D6E-409C-BE32-E72D297353CC}">
              <c16:uniqueId val="{00000000-DFBD-4A7D-A1C7-A5D6F3C48BF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DFBD-4A7D-A1C7-A5D6F3C48BF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95.04</c:v>
                </c:pt>
              </c:numCache>
            </c:numRef>
          </c:val>
          <c:extLst>
            <c:ext xmlns:c16="http://schemas.microsoft.com/office/drawing/2014/chart" uri="{C3380CC4-5D6E-409C-BE32-E72D297353CC}">
              <c16:uniqueId val="{00000000-3EC6-4EA0-96C6-864859AEDDC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3EC6-4EA0-96C6-864859AEDDC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106.73</c:v>
                </c:pt>
              </c:numCache>
            </c:numRef>
          </c:val>
          <c:extLst>
            <c:ext xmlns:c16="http://schemas.microsoft.com/office/drawing/2014/chart" uri="{C3380CC4-5D6E-409C-BE32-E72D297353CC}">
              <c16:uniqueId val="{00000000-7AC0-4EDA-AE7A-CDF143C3B28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7AC0-4EDA-AE7A-CDF143C3B28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4.4000000000000004</c:v>
                </c:pt>
              </c:numCache>
            </c:numRef>
          </c:val>
          <c:extLst>
            <c:ext xmlns:c16="http://schemas.microsoft.com/office/drawing/2014/chart" uri="{C3380CC4-5D6E-409C-BE32-E72D297353CC}">
              <c16:uniqueId val="{00000000-2A40-4D50-9310-C52F21DF5EE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2A40-4D50-9310-C52F21DF5EE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618-4CB5-9F74-EE28CFE1AB2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1618-4CB5-9F74-EE28CFE1AB2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9EF-4DBA-A5E8-A68F4DF3BED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B9EF-4DBA-A5E8-A68F4DF3BED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29.22</c:v>
                </c:pt>
              </c:numCache>
            </c:numRef>
          </c:val>
          <c:extLst>
            <c:ext xmlns:c16="http://schemas.microsoft.com/office/drawing/2014/chart" uri="{C3380CC4-5D6E-409C-BE32-E72D297353CC}">
              <c16:uniqueId val="{00000000-EB90-4360-B9A3-29AEAA8F91E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EB90-4360-B9A3-29AEAA8F91E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1653.03</c:v>
                </c:pt>
              </c:numCache>
            </c:numRef>
          </c:val>
          <c:extLst>
            <c:ext xmlns:c16="http://schemas.microsoft.com/office/drawing/2014/chart" uri="{C3380CC4-5D6E-409C-BE32-E72D297353CC}">
              <c16:uniqueId val="{00000000-0615-40C9-AE4D-4B2A16FD56F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0615-40C9-AE4D-4B2A16FD56F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8.0399999999999991</c:v>
                </c:pt>
              </c:numCache>
            </c:numRef>
          </c:val>
          <c:extLst>
            <c:ext xmlns:c16="http://schemas.microsoft.com/office/drawing/2014/chart" uri="{C3380CC4-5D6E-409C-BE32-E72D297353CC}">
              <c16:uniqueId val="{00000000-9455-4D2C-A0F9-A827B706BEF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9455-4D2C-A0F9-A827B706BEF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1760.76</c:v>
                </c:pt>
              </c:numCache>
            </c:numRef>
          </c:val>
          <c:extLst>
            <c:ext xmlns:c16="http://schemas.microsoft.com/office/drawing/2014/chart" uri="{C3380CC4-5D6E-409C-BE32-E72D297353CC}">
              <c16:uniqueId val="{00000000-BBC8-4BC8-B88A-8393A5E0BC4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BBC8-4BC8-B88A-8393A5E0BC4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U52"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秋田県　藤里町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非設置</v>
      </c>
      <c r="AE8" s="35"/>
      <c r="AF8" s="35"/>
      <c r="AG8" s="35"/>
      <c r="AH8" s="35"/>
      <c r="AI8" s="35"/>
      <c r="AJ8" s="35"/>
      <c r="AK8" s="3"/>
      <c r="AL8" s="36">
        <f>データ!S6</f>
        <v>2746</v>
      </c>
      <c r="AM8" s="36"/>
      <c r="AN8" s="36"/>
      <c r="AO8" s="36"/>
      <c r="AP8" s="36"/>
      <c r="AQ8" s="36"/>
      <c r="AR8" s="36"/>
      <c r="AS8" s="36"/>
      <c r="AT8" s="37">
        <f>データ!T6</f>
        <v>282.13</v>
      </c>
      <c r="AU8" s="37"/>
      <c r="AV8" s="37"/>
      <c r="AW8" s="37"/>
      <c r="AX8" s="37"/>
      <c r="AY8" s="37"/>
      <c r="AZ8" s="37"/>
      <c r="BA8" s="37"/>
      <c r="BB8" s="37">
        <f>データ!U6</f>
        <v>9.73</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72.75</v>
      </c>
      <c r="J10" s="37"/>
      <c r="K10" s="37"/>
      <c r="L10" s="37"/>
      <c r="M10" s="37"/>
      <c r="N10" s="37"/>
      <c r="O10" s="37"/>
      <c r="P10" s="37">
        <f>データ!P6</f>
        <v>5.2</v>
      </c>
      <c r="Q10" s="37"/>
      <c r="R10" s="37"/>
      <c r="S10" s="37"/>
      <c r="T10" s="37"/>
      <c r="U10" s="37"/>
      <c r="V10" s="37"/>
      <c r="W10" s="37">
        <f>データ!Q6</f>
        <v>85.08</v>
      </c>
      <c r="X10" s="37"/>
      <c r="Y10" s="37"/>
      <c r="Z10" s="37"/>
      <c r="AA10" s="37"/>
      <c r="AB10" s="37"/>
      <c r="AC10" s="37"/>
      <c r="AD10" s="36">
        <f>データ!R6</f>
        <v>2640</v>
      </c>
      <c r="AE10" s="36"/>
      <c r="AF10" s="36"/>
      <c r="AG10" s="36"/>
      <c r="AH10" s="36"/>
      <c r="AI10" s="36"/>
      <c r="AJ10" s="36"/>
      <c r="AK10" s="2"/>
      <c r="AL10" s="36">
        <f>データ!V6</f>
        <v>141</v>
      </c>
      <c r="AM10" s="36"/>
      <c r="AN10" s="36"/>
      <c r="AO10" s="36"/>
      <c r="AP10" s="36"/>
      <c r="AQ10" s="36"/>
      <c r="AR10" s="36"/>
      <c r="AS10" s="36"/>
      <c r="AT10" s="37">
        <f>データ!W6</f>
        <v>0.32</v>
      </c>
      <c r="AU10" s="37"/>
      <c r="AV10" s="37"/>
      <c r="AW10" s="37"/>
      <c r="AX10" s="37"/>
      <c r="AY10" s="37"/>
      <c r="AZ10" s="37"/>
      <c r="BA10" s="37"/>
      <c r="BB10" s="37">
        <f>データ!X6</f>
        <v>440.63</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114</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115</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isBLoNM+21uRPxGwW41vwyO2KqN4B1Rf+5nJHEHA5aJzfiN/DshsvO5pdeRR92rAW1jcPwPr4XAmLPfHuMj2Kg==" saltValue="sEnroMTvQdqUSR5YVkaAo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53465</v>
      </c>
      <c r="D6" s="19">
        <f t="shared" si="3"/>
        <v>46</v>
      </c>
      <c r="E6" s="19">
        <f t="shared" si="3"/>
        <v>17</v>
      </c>
      <c r="F6" s="19">
        <f t="shared" si="3"/>
        <v>5</v>
      </c>
      <c r="G6" s="19">
        <f t="shared" si="3"/>
        <v>0</v>
      </c>
      <c r="H6" s="19" t="str">
        <f t="shared" si="3"/>
        <v>秋田県　藤里町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72.75</v>
      </c>
      <c r="P6" s="20">
        <f t="shared" si="3"/>
        <v>5.2</v>
      </c>
      <c r="Q6" s="20">
        <f t="shared" si="3"/>
        <v>85.08</v>
      </c>
      <c r="R6" s="20">
        <f t="shared" si="3"/>
        <v>2640</v>
      </c>
      <c r="S6" s="20">
        <f t="shared" si="3"/>
        <v>2746</v>
      </c>
      <c r="T6" s="20">
        <f t="shared" si="3"/>
        <v>282.13</v>
      </c>
      <c r="U6" s="20">
        <f t="shared" si="3"/>
        <v>9.73</v>
      </c>
      <c r="V6" s="20">
        <f t="shared" si="3"/>
        <v>141</v>
      </c>
      <c r="W6" s="20">
        <f t="shared" si="3"/>
        <v>0.32</v>
      </c>
      <c r="X6" s="20">
        <f t="shared" si="3"/>
        <v>440.63</v>
      </c>
      <c r="Y6" s="21" t="str">
        <f>IF(Y7="",NA(),Y7)</f>
        <v>-</v>
      </c>
      <c r="Z6" s="21" t="str">
        <f t="shared" ref="Z6:AH6" si="4">IF(Z7="",NA(),Z7)</f>
        <v>-</v>
      </c>
      <c r="AA6" s="21" t="str">
        <f t="shared" si="4"/>
        <v>-</v>
      </c>
      <c r="AB6" s="21" t="str">
        <f t="shared" si="4"/>
        <v>-</v>
      </c>
      <c r="AC6" s="21">
        <f t="shared" si="4"/>
        <v>106.73</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29.22</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1">
        <f t="shared" si="7"/>
        <v>1653.03</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8.0399999999999991</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1760.76</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28.48</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95.04</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4.4000000000000004</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53465</v>
      </c>
      <c r="D7" s="23">
        <v>46</v>
      </c>
      <c r="E7" s="23">
        <v>17</v>
      </c>
      <c r="F7" s="23">
        <v>5</v>
      </c>
      <c r="G7" s="23">
        <v>0</v>
      </c>
      <c r="H7" s="23" t="s">
        <v>96</v>
      </c>
      <c r="I7" s="23" t="s">
        <v>97</v>
      </c>
      <c r="J7" s="23" t="s">
        <v>98</v>
      </c>
      <c r="K7" s="23" t="s">
        <v>99</v>
      </c>
      <c r="L7" s="23" t="s">
        <v>100</v>
      </c>
      <c r="M7" s="23" t="s">
        <v>101</v>
      </c>
      <c r="N7" s="24" t="s">
        <v>102</v>
      </c>
      <c r="O7" s="24">
        <v>72.75</v>
      </c>
      <c r="P7" s="24">
        <v>5.2</v>
      </c>
      <c r="Q7" s="24">
        <v>85.08</v>
      </c>
      <c r="R7" s="24">
        <v>2640</v>
      </c>
      <c r="S7" s="24">
        <v>2746</v>
      </c>
      <c r="T7" s="24">
        <v>282.13</v>
      </c>
      <c r="U7" s="24">
        <v>9.73</v>
      </c>
      <c r="V7" s="24">
        <v>141</v>
      </c>
      <c r="W7" s="24">
        <v>0.32</v>
      </c>
      <c r="X7" s="24">
        <v>440.63</v>
      </c>
      <c r="Y7" s="24" t="s">
        <v>102</v>
      </c>
      <c r="Z7" s="24" t="s">
        <v>102</v>
      </c>
      <c r="AA7" s="24" t="s">
        <v>102</v>
      </c>
      <c r="AB7" s="24" t="s">
        <v>102</v>
      </c>
      <c r="AC7" s="24">
        <v>106.73</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29.22</v>
      </c>
      <c r="AZ7" s="24" t="s">
        <v>102</v>
      </c>
      <c r="BA7" s="24" t="s">
        <v>102</v>
      </c>
      <c r="BB7" s="24" t="s">
        <v>102</v>
      </c>
      <c r="BC7" s="24" t="s">
        <v>102</v>
      </c>
      <c r="BD7" s="24">
        <v>58.25</v>
      </c>
      <c r="BE7" s="24">
        <v>47.19</v>
      </c>
      <c r="BF7" s="24" t="s">
        <v>102</v>
      </c>
      <c r="BG7" s="24" t="s">
        <v>102</v>
      </c>
      <c r="BH7" s="24" t="s">
        <v>102</v>
      </c>
      <c r="BI7" s="24" t="s">
        <v>102</v>
      </c>
      <c r="BJ7" s="24">
        <v>1653.03</v>
      </c>
      <c r="BK7" s="24" t="s">
        <v>102</v>
      </c>
      <c r="BL7" s="24" t="s">
        <v>102</v>
      </c>
      <c r="BM7" s="24" t="s">
        <v>102</v>
      </c>
      <c r="BN7" s="24" t="s">
        <v>102</v>
      </c>
      <c r="BO7" s="24">
        <v>791.46</v>
      </c>
      <c r="BP7" s="24">
        <v>798.1</v>
      </c>
      <c r="BQ7" s="24" t="s">
        <v>102</v>
      </c>
      <c r="BR7" s="24" t="s">
        <v>102</v>
      </c>
      <c r="BS7" s="24" t="s">
        <v>102</v>
      </c>
      <c r="BT7" s="24" t="s">
        <v>102</v>
      </c>
      <c r="BU7" s="24">
        <v>8.0399999999999991</v>
      </c>
      <c r="BV7" s="24" t="s">
        <v>102</v>
      </c>
      <c r="BW7" s="24" t="s">
        <v>102</v>
      </c>
      <c r="BX7" s="24" t="s">
        <v>102</v>
      </c>
      <c r="BY7" s="24" t="s">
        <v>102</v>
      </c>
      <c r="BZ7" s="24">
        <v>47.96</v>
      </c>
      <c r="CA7" s="24">
        <v>54.51</v>
      </c>
      <c r="CB7" s="24" t="s">
        <v>102</v>
      </c>
      <c r="CC7" s="24" t="s">
        <v>102</v>
      </c>
      <c r="CD7" s="24" t="s">
        <v>102</v>
      </c>
      <c r="CE7" s="24" t="s">
        <v>102</v>
      </c>
      <c r="CF7" s="24">
        <v>1760.76</v>
      </c>
      <c r="CG7" s="24" t="s">
        <v>102</v>
      </c>
      <c r="CH7" s="24" t="s">
        <v>102</v>
      </c>
      <c r="CI7" s="24" t="s">
        <v>102</v>
      </c>
      <c r="CJ7" s="24" t="s">
        <v>102</v>
      </c>
      <c r="CK7" s="24">
        <v>325.85000000000002</v>
      </c>
      <c r="CL7" s="24">
        <v>286.33</v>
      </c>
      <c r="CM7" s="24" t="s">
        <v>102</v>
      </c>
      <c r="CN7" s="24" t="s">
        <v>102</v>
      </c>
      <c r="CO7" s="24" t="s">
        <v>102</v>
      </c>
      <c r="CP7" s="24" t="s">
        <v>102</v>
      </c>
      <c r="CQ7" s="24">
        <v>28.48</v>
      </c>
      <c r="CR7" s="24" t="s">
        <v>102</v>
      </c>
      <c r="CS7" s="24" t="s">
        <v>102</v>
      </c>
      <c r="CT7" s="24" t="s">
        <v>102</v>
      </c>
      <c r="CU7" s="24" t="s">
        <v>102</v>
      </c>
      <c r="CV7" s="24">
        <v>45.32</v>
      </c>
      <c r="CW7" s="24">
        <v>49.92</v>
      </c>
      <c r="CX7" s="24" t="s">
        <v>102</v>
      </c>
      <c r="CY7" s="24" t="s">
        <v>102</v>
      </c>
      <c r="CZ7" s="24" t="s">
        <v>102</v>
      </c>
      <c r="DA7" s="24" t="s">
        <v>102</v>
      </c>
      <c r="DB7" s="24">
        <v>95.04</v>
      </c>
      <c r="DC7" s="24" t="s">
        <v>102</v>
      </c>
      <c r="DD7" s="24" t="s">
        <v>102</v>
      </c>
      <c r="DE7" s="24" t="s">
        <v>102</v>
      </c>
      <c r="DF7" s="24" t="s">
        <v>102</v>
      </c>
      <c r="DG7" s="24">
        <v>83.54</v>
      </c>
      <c r="DH7" s="24">
        <v>87.8</v>
      </c>
      <c r="DI7" s="24" t="s">
        <v>102</v>
      </c>
      <c r="DJ7" s="24" t="s">
        <v>102</v>
      </c>
      <c r="DK7" s="24" t="s">
        <v>102</v>
      </c>
      <c r="DL7" s="24" t="s">
        <v>102</v>
      </c>
      <c r="DM7" s="24">
        <v>4.4000000000000004</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生活環境課 環境整備係</cp:lastModifiedBy>
  <dcterms:created xsi:type="dcterms:W3CDTF">2025-12-23T06:16:43Z</dcterms:created>
  <dcterms:modified xsi:type="dcterms:W3CDTF">2026-01-28T23:30:42Z</dcterms:modified>
  <cp:category/>
</cp:coreProperties>
</file>