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Sv-file-lg\00藤里町\16生活環境課\1699共通\40 簡水\02 その他\担当②\提出調査等\1.28公営企業に係る「経営比較分析表」の分析・公表について\"/>
    </mc:Choice>
  </mc:AlternateContent>
  <xr:revisionPtr revIDLastSave="0" documentId="13_ncr:1_{FD430DF2-A5DA-4404-85E6-4462A9D86165}" xr6:coauthVersionLast="47" xr6:coauthVersionMax="47" xr10:uidLastSave="{00000000-0000-0000-0000-000000000000}"/>
  <workbookProtection workbookAlgorithmName="SHA-512" workbookHashValue="SglGDEPUa26HxPNcKF5c4s+dN3guNmQK7Ot2NVqRyZ8DzqtVvbNsVBX82CUa6a1dzE8he0Ao0vSlglwx9tJgOw==" workbookSaltValue="POlkw4G5PQjnqh08pehf8A=="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P6" i="5"/>
  <c r="P10" i="4" s="1"/>
  <c r="O6" i="5"/>
  <c r="N6" i="5"/>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AL10" i="4"/>
  <c r="W10" i="4"/>
  <c r="I10" i="4"/>
  <c r="B10" i="4"/>
  <c r="BB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<sst xmlns="http://schemas.openxmlformats.org/spreadsheetml/2006/main" count="228" uniqueCount="112">
  <si>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</si>
  <si>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</si>
  <si>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</si>
  <si>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</si>
  <si>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</si>
  <si>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</si>
  <si>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</si>
  <si>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</si>
  <si>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</si>
  <si>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</si>
  <si>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</si>
  <si>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</si>
  <si>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</si>
  <si>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</si>
  <si>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</si>
  <si>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</si>
  <si>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</si>
  <si>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</si>
  <si>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</si>
  <si>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</si>
  <si>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</si>
  <si>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</si>
  <si>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</si>
  <si>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</si>
  <si>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</si>
  <si>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</si>
  <si>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</si>
  <si>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</si>
  <si>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</si>
  <si>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</si>
  <si>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</si>
  <si>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</si>
  <si>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</si>
  <si>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</si>
  <si>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</si>
  <si>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</si>
  <si>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</si>
  <si>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</si>
  <si>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</si>
  <si>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</si>
  <si>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</si>
  <si>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</si>
  <si>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</si>
  <si>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</si>
  <si>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</si>
  <si>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</si>
  <si>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</si>
  <si>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</si>
  <si>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</si>
  <si>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</si>
  <si>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</si>
  <si>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</si>
  <si>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</si>
  <si>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</si>
  <si>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</si>
  <si>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</si>
  <si>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</si>
  <si>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</si>
  <si>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</si>
  <si>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</si>
  <si>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</si>
  <si>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</si>
  <si>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</si>
  <si>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</si>
  <si>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</si>
  <si>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</si>
  <si>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</si>
  <si>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</si>
  <si>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</si>
  <si>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</si>
  <si>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</si>
  <si>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</si>
  <si>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</si>
  <si>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</si>
  <si>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</si>
  <si>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</si>
  <si>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</si>
  <si>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</si>
  <si>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</si>
  <si>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</si>
  <si>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</si>
  <si>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</si>
  <si>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</si>
  <si>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</si>
  <si>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</si>
  <si>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</si>
  <si>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</si>
  <si>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</si>
  <si>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</si>
  <si>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</si>
  <si>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</si>
  <si>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</si>
  <si>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</si>
  <si>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秋田県　藤里町</t>
  </si>
  <si>
    <t>法適用</t>
  </si>
  <si>
    <t>水道事業</t>
  </si>
  <si>
    <t>簡易水道事業</t>
  </si>
  <si>
    <t>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</si>
  <si>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</si>
  <si>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</si>
  <si>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</si>
  <si>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</si>
  <si>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</si>
  <si>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</si>
  <si>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</si>
  <si>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</si>
  <si>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</si>
  <si>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</si>
  <si>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</si>
  <si>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
　減価償却は企業会計化した令和元年度から始まったため、比率は類似団体平均値を大きく下回っている。しかし、資産は法適化前から供用されており、管路経年化率を見ても分かるとおり、施設の老朽化はかなり進んでいる。
②管路経年化率
　類似団体平均値と比較して比率が高く、管路の老朽化が進んでいる。施設利用率の分析欄にも記載したとおり、給水人口が少ない地域もあることから、施設の統廃合やダウンサイジングなど、あらゆる可能性を模索しながら比率を低くしていきたい。
③管路更新率
　管路の更新が全く行えておらず、比率は0％となっている。今後、施設の統廃合やダウンサイジングなど、あらゆる可能性を模索しながら並行して計画的な管路の更新に努めたい。</t>
    <phoneticPr fontId="4"/>
  </si>
  <si>
    <t>　経常収支比率が100％を超えており、単年度収支は黒字であるが、料金回収率が低く給水収益以外の収入（一般会計補助金）に依存している状態である。また、管路経年化率が高くなっているものの、管路更新率は0％であり、このまま管の経年だけが続くと経常収支比率、料金回収率、給水原価、有収率等様々な指標に悪影響が出るものと考えられる。
　人口減少を踏まえた、持続可能な事業運営ができる水道料金への料金改定を視野に入れた中長期的な事業計画等を策定し、それに基づいた管路更新を行っていく必要がある。</t>
    <phoneticPr fontId="4"/>
  </si>
  <si>
    <t>①経常収支比率
　比率は100％以上となっているが、経常収益の約33％を一般会計からの補助金が占めている状態である。補助金に頼らない経営を進めるため、水道料金の増額と共に、費用の更なる削減が必要である。
②累積欠損金比率
　累積欠損金は発生しておらず、比率は0％である。
③流動比率
　比率が100％を上回ったが、一般会計からの補助金を繰入れているため1年以内に返済すべき負債を流動資産で十分に賄えているとは言えない状況である。企業債の償還金がピークとなる令和7年度以降、流動負債の減少に伴い比率は改善されていく見込みである。
④企業債残高対給水収益比率
　元金の償還は年々進んでいく一方、今後施設の整備等により新たなに起債借入を予定しているため、比率は増加する見込みである。
⑤料金回収率
　給水費用について、給水収益では賄えておらず、一般会計からの補助金に頼っている。適切な料金収入確保のための水道料金の増額と共に、給水費用の更なる削減が必要である。
⑥給水原価
　昨年度と比べると46.77円増加しているものの、類似団体と比べると低い状況である。経年による管の漏水が目立ってきており、今後も横ばいないし増加が見込まれる。
⑦施設利用率
　類似団体と比較すると高い比率だが、給水人口が少ない地域の施設もあることから施設の統廃合等も検討していく必要がある。
⑧有収率
　配水量等については、日々施設ごとの数値を確認しているが、今年度は漏水の多発により年間総配水量が増加し、有収率は悪化している。素早い漏水対応と供に、老朽管の更新についても検討していきたい。</t>
    <rPh sb="298" eb="300">
      <t>コンゴ</t>
    </rPh>
    <rPh sb="300" eb="302">
      <t>シセツ</t>
    </rPh>
    <rPh sb="303" eb="305">
      <t>セイビ</t>
    </rPh>
    <rPh sb="305" eb="306">
      <t>トウ</t>
    </rPh>
    <rPh sb="318" eb="320">
      <t>ヨテイ</t>
    </rPh>
    <rPh sb="330" eb="332">
      <t>ゾウカ</t>
    </rPh>
    <rPh sb="454" eb="456">
      <t>ゾウカ</t>
    </rPh>
    <rPh sb="621" eb="624">
      <t>コンネンド</t>
    </rPh>
    <rPh sb="628" eb="630">
      <t>タハツ</t>
    </rPh>
    <rPh sb="648" eb="650">
      <t>アッカ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</si>
</sst>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D2D-46A7-A57F-D8DE6D0275A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1.1499999999999999</c:v>
                </c:pt>
                <c:pt idx="1">
                  <c:v>0.28999999999999998</c:v>
                </c:pt>
                <c:pt idx="2">
                  <c:v>0.39</c:v>
                </c:pt>
                <c:pt idx="3">
                  <c:v>0.49</c:v>
                </c:pt>
                <c:pt idx="4">
                  <c:v>0.32</c:v>
                </c:pt>
              </c:numCache>
            </c:numRef>
          </c:val>
          <c:smooth val="0"/>
          <c:extLst>
            <c:ext xmlns:c16="http://schemas.microsoft.com/office/drawing/2014/chart" uri="{C3380CC4-5D6E-409C-BE32-E72D297353CC}">
              <c16:uniqueId val="{00000001-4D2D-46A7-A57F-D8DE6D0275A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62.55</c:v>
                </c:pt>
                <c:pt idx="1">
                  <c:v>60</c:v>
                </c:pt>
                <c:pt idx="2">
                  <c:v>63.83</c:v>
                </c:pt>
                <c:pt idx="3">
                  <c:v>64.64</c:v>
                </c:pt>
                <c:pt idx="4">
                  <c:v>62.7</c:v>
                </c:pt>
              </c:numCache>
            </c:numRef>
          </c:val>
          <c:extLst>
            <c:ext xmlns:c16="http://schemas.microsoft.com/office/drawing/2014/chart" uri="{C3380CC4-5D6E-409C-BE32-E72D297353CC}">
              <c16:uniqueId val="{00000000-6BAC-4684-A502-1AEA49CCA99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48.86</c:v>
                </c:pt>
                <c:pt idx="1">
                  <c:v>49</c:v>
                </c:pt>
                <c:pt idx="2">
                  <c:v>50.07</c:v>
                </c:pt>
                <c:pt idx="3">
                  <c:v>53.4</c:v>
                </c:pt>
                <c:pt idx="4">
                  <c:v>54.69</c:v>
                </c:pt>
              </c:numCache>
            </c:numRef>
          </c:val>
          <c:smooth val="0"/>
          <c:extLst>
            <c:ext xmlns:c16="http://schemas.microsoft.com/office/drawing/2014/chart" uri="{C3380CC4-5D6E-409C-BE32-E72D297353CC}">
              <c16:uniqueId val="{00000001-6BAC-4684-A502-1AEA49CCA99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64.25</c:v>
                </c:pt>
                <c:pt idx="1">
                  <c:v>64.47</c:v>
                </c:pt>
                <c:pt idx="2">
                  <c:v>59.33</c:v>
                </c:pt>
                <c:pt idx="3">
                  <c:v>60.38</c:v>
                </c:pt>
                <c:pt idx="4">
                  <c:v>57.55</c:v>
                </c:pt>
              </c:numCache>
            </c:numRef>
          </c:val>
          <c:extLst>
            <c:ext xmlns:c16="http://schemas.microsoft.com/office/drawing/2014/chart" uri="{C3380CC4-5D6E-409C-BE32-E72D297353CC}">
              <c16:uniqueId val="{00000000-A3EF-4108-9E33-DC087DA8025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76.48</c:v>
                </c:pt>
                <c:pt idx="1">
                  <c:v>75.64</c:v>
                </c:pt>
                <c:pt idx="2">
                  <c:v>75.7</c:v>
                </c:pt>
                <c:pt idx="3">
                  <c:v>72.53</c:v>
                </c:pt>
                <c:pt idx="4">
                  <c:v>71.44</c:v>
                </c:pt>
              </c:numCache>
            </c:numRef>
          </c:val>
          <c:smooth val="0"/>
          <c:extLst>
            <c:ext xmlns:c16="http://schemas.microsoft.com/office/drawing/2014/chart" uri="{C3380CC4-5D6E-409C-BE32-E72D297353CC}">
              <c16:uniqueId val="{00000001-A3EF-4108-9E33-DC087DA8025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101.5</c:v>
                </c:pt>
                <c:pt idx="1">
                  <c:v>102.84</c:v>
                </c:pt>
                <c:pt idx="2">
                  <c:v>105.19</c:v>
                </c:pt>
                <c:pt idx="3">
                  <c:v>103.94</c:v>
                </c:pt>
                <c:pt idx="4">
                  <c:v>103.99</c:v>
                </c:pt>
              </c:numCache>
            </c:numRef>
          </c:val>
          <c:extLst>
            <c:ext xmlns:c16="http://schemas.microsoft.com/office/drawing/2014/chart" uri="{C3380CC4-5D6E-409C-BE32-E72D297353CC}">
              <c16:uniqueId val="{00000000-6222-4DC5-AFF4-F8EFE734E54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103.82</c:v>
                </c:pt>
                <c:pt idx="1">
                  <c:v>105.75</c:v>
                </c:pt>
                <c:pt idx="2">
                  <c:v>105.52</c:v>
                </c:pt>
                <c:pt idx="3">
                  <c:v>103.1</c:v>
                </c:pt>
                <c:pt idx="4">
                  <c:v>101.77</c:v>
                </c:pt>
              </c:numCache>
            </c:numRef>
          </c:val>
          <c:smooth val="0"/>
          <c:extLst>
            <c:ext xmlns:c16="http://schemas.microsoft.com/office/drawing/2014/chart" uri="{C3380CC4-5D6E-409C-BE32-E72D297353CC}">
              <c16:uniqueId val="{00000001-6222-4DC5-AFF4-F8EFE734E54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8.8800000000000008</c:v>
                </c:pt>
                <c:pt idx="1">
                  <c:v>12.95</c:v>
                </c:pt>
                <c:pt idx="2">
                  <c:v>17.11</c:v>
                </c:pt>
                <c:pt idx="3">
                  <c:v>20.82</c:v>
                </c:pt>
                <c:pt idx="4">
                  <c:v>24.43</c:v>
                </c:pt>
              </c:numCache>
            </c:numRef>
          </c:val>
          <c:extLst>
            <c:ext xmlns:c16="http://schemas.microsoft.com/office/drawing/2014/chart" uri="{C3380CC4-5D6E-409C-BE32-E72D297353CC}">
              <c16:uniqueId val="{00000000-B91B-4FC0-9B9B-4D7A72BD595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39.409999999999997</c:v>
                </c:pt>
                <c:pt idx="1">
                  <c:v>41.18</c:v>
                </c:pt>
                <c:pt idx="2">
                  <c:v>42.98</c:v>
                </c:pt>
                <c:pt idx="3">
                  <c:v>40.46</c:v>
                </c:pt>
                <c:pt idx="4">
                  <c:v>37.1</c:v>
                </c:pt>
              </c:numCache>
            </c:numRef>
          </c:val>
          <c:smooth val="0"/>
          <c:extLst>
            <c:ext xmlns:c16="http://schemas.microsoft.com/office/drawing/2014/chart" uri="{C3380CC4-5D6E-409C-BE32-E72D297353CC}">
              <c16:uniqueId val="{00000001-B91B-4FC0-9B9B-4D7A72BD595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39.94</c:v>
                </c:pt>
                <c:pt idx="1">
                  <c:v>39.94</c:v>
                </c:pt>
                <c:pt idx="2">
                  <c:v>39.94</c:v>
                </c:pt>
                <c:pt idx="3">
                  <c:v>39.94</c:v>
                </c:pt>
                <c:pt idx="4">
                  <c:v>39.94</c:v>
                </c:pt>
              </c:numCache>
            </c:numRef>
          </c:val>
          <c:extLst>
            <c:ext xmlns:c16="http://schemas.microsoft.com/office/drawing/2014/chart" uri="{C3380CC4-5D6E-409C-BE32-E72D297353CC}">
              <c16:uniqueId val="{00000000-80B4-406A-9AFE-F145F2D133A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20.97</c:v>
                </c:pt>
                <c:pt idx="1">
                  <c:v>21.65</c:v>
                </c:pt>
                <c:pt idx="2">
                  <c:v>23.24</c:v>
                </c:pt>
                <c:pt idx="3">
                  <c:v>22.77</c:v>
                </c:pt>
                <c:pt idx="4">
                  <c:v>18.22</c:v>
                </c:pt>
              </c:numCache>
            </c:numRef>
          </c:val>
          <c:smooth val="0"/>
          <c:extLst>
            <c:ext xmlns:c16="http://schemas.microsoft.com/office/drawing/2014/chart" uri="{C3380CC4-5D6E-409C-BE32-E72D297353CC}">
              <c16:uniqueId val="{00000001-80B4-406A-9AFE-F145F2D133A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670-4285-B678-A55ED9A5EE9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31.54</c:v>
                </c:pt>
                <c:pt idx="1">
                  <c:v>31.15</c:v>
                </c:pt>
                <c:pt idx="2">
                  <c:v>30.01</c:v>
                </c:pt>
                <c:pt idx="3">
                  <c:v>27.32</c:v>
                </c:pt>
                <c:pt idx="4">
                  <c:v>16.12</c:v>
                </c:pt>
              </c:numCache>
            </c:numRef>
          </c:val>
          <c:smooth val="0"/>
          <c:extLst>
            <c:ext xmlns:c16="http://schemas.microsoft.com/office/drawing/2014/chart" uri="{C3380CC4-5D6E-409C-BE32-E72D297353CC}">
              <c16:uniqueId val="{00000001-F670-4285-B678-A55ED9A5EE9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60.29</c:v>
                </c:pt>
                <c:pt idx="1">
                  <c:v>60.68</c:v>
                </c:pt>
                <c:pt idx="2">
                  <c:v>85.42</c:v>
                </c:pt>
                <c:pt idx="3">
                  <c:v>106.7</c:v>
                </c:pt>
                <c:pt idx="4">
                  <c:v>121.22</c:v>
                </c:pt>
              </c:numCache>
            </c:numRef>
          </c:val>
          <c:extLst>
            <c:ext xmlns:c16="http://schemas.microsoft.com/office/drawing/2014/chart" uri="{C3380CC4-5D6E-409C-BE32-E72D297353CC}">
              <c16:uniqueId val="{00000000-6C99-41AB-B13E-330B9B48214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302.22000000000003</c:v>
                </c:pt>
                <c:pt idx="1">
                  <c:v>263.45</c:v>
                </c:pt>
                <c:pt idx="2">
                  <c:v>249.43</c:v>
                </c:pt>
                <c:pt idx="3">
                  <c:v>217.55</c:v>
                </c:pt>
                <c:pt idx="4">
                  <c:v>157.71</c:v>
                </c:pt>
              </c:numCache>
            </c:numRef>
          </c:val>
          <c:smooth val="0"/>
          <c:extLst>
            <c:ext xmlns:c16="http://schemas.microsoft.com/office/drawing/2014/chart" uri="{C3380CC4-5D6E-409C-BE32-E72D297353CC}">
              <c16:uniqueId val="{00000001-6C99-41AB-B13E-330B9B48214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1763.98</c:v>
                </c:pt>
                <c:pt idx="1">
                  <c:v>1713.34</c:v>
                </c:pt>
                <c:pt idx="2">
                  <c:v>1603.54</c:v>
                </c:pt>
                <c:pt idx="3">
                  <c:v>1435.58</c:v>
                </c:pt>
                <c:pt idx="4">
                  <c:v>1363.29</c:v>
                </c:pt>
              </c:numCache>
            </c:numRef>
          </c:val>
          <c:extLst>
            <c:ext xmlns:c16="http://schemas.microsoft.com/office/drawing/2014/chart" uri="{C3380CC4-5D6E-409C-BE32-E72D297353CC}">
              <c16:uniqueId val="{00000000-7FB4-4C1A-B768-34107599777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970.36</c:v>
                </c:pt>
                <c:pt idx="1">
                  <c:v>940.22</c:v>
                </c:pt>
                <c:pt idx="2">
                  <c:v>922.05</c:v>
                </c:pt>
                <c:pt idx="3">
                  <c:v>916.17</c:v>
                </c:pt>
                <c:pt idx="4">
                  <c:v>958.97</c:v>
                </c:pt>
              </c:numCache>
            </c:numRef>
          </c:val>
          <c:smooth val="0"/>
          <c:extLst>
            <c:ext xmlns:c16="http://schemas.microsoft.com/office/drawing/2014/chart" uri="{C3380CC4-5D6E-409C-BE32-E72D297353CC}">
              <c16:uniqueId val="{00000001-7FB4-4C1A-B768-34107599777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64.75</c:v>
                </c:pt>
                <c:pt idx="1">
                  <c:v>73.040000000000006</c:v>
                </c:pt>
                <c:pt idx="2">
                  <c:v>69.86</c:v>
                </c:pt>
                <c:pt idx="3">
                  <c:v>69.38</c:v>
                </c:pt>
                <c:pt idx="4">
                  <c:v>55.15</c:v>
                </c:pt>
              </c:numCache>
            </c:numRef>
          </c:val>
          <c:extLst>
            <c:ext xmlns:c16="http://schemas.microsoft.com/office/drawing/2014/chart" uri="{C3380CC4-5D6E-409C-BE32-E72D297353CC}">
              <c16:uniqueId val="{00000000-738D-4D56-98D4-D372FF41D38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64.52</c:v>
                </c:pt>
                <c:pt idx="1">
                  <c:v>66.8</c:v>
                </c:pt>
                <c:pt idx="2">
                  <c:v>64.39</c:v>
                </c:pt>
                <c:pt idx="3">
                  <c:v>63.95</c:v>
                </c:pt>
                <c:pt idx="4">
                  <c:v>61.25</c:v>
                </c:pt>
              </c:numCache>
            </c:numRef>
          </c:val>
          <c:smooth val="0"/>
          <c:extLst>
            <c:ext xmlns:c16="http://schemas.microsoft.com/office/drawing/2014/chart" uri="{C3380CC4-5D6E-409C-BE32-E72D297353CC}">
              <c16:uniqueId val="{00000001-738D-4D56-98D4-D372FF41D38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172.93</c:v>
                </c:pt>
                <c:pt idx="1">
                  <c:v>152.68</c:v>
                </c:pt>
                <c:pt idx="2">
                  <c:v>160.16</c:v>
                </c:pt>
                <c:pt idx="3">
                  <c:v>158.78</c:v>
                </c:pt>
                <c:pt idx="4">
                  <c:v>205.55</c:v>
                </c:pt>
              </c:numCache>
            </c:numRef>
          </c:val>
          <c:extLst>
            <c:ext xmlns:c16="http://schemas.microsoft.com/office/drawing/2014/chart" uri="{C3380CC4-5D6E-409C-BE32-E72D297353CC}">
              <c16:uniqueId val="{00000000-EB3A-4CC0-964B-8909F185BF6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270.68</c:v>
                </c:pt>
                <c:pt idx="1">
                  <c:v>268.88</c:v>
                </c:pt>
                <c:pt idx="2">
                  <c:v>258.89999999999998</c:v>
                </c:pt>
                <c:pt idx="3">
                  <c:v>263.56</c:v>
                </c:pt>
                <c:pt idx="4">
                  <c:v>279.83</c:v>
                </c:pt>
              </c:numCache>
            </c:numRef>
          </c:val>
          <c:smooth val="0"/>
          <c:extLst>
            <c:ext xmlns:c16="http://schemas.microsoft.com/office/drawing/2014/chart" uri="{C3380CC4-5D6E-409C-BE32-E72D297353CC}">
              <c16:uniqueId val="{00000001-EB3A-4CC0-964B-8909F185BF6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D9" zoomScale="85" zoomScaleNormal="85"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秋田県　藤里町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簡易水道事業</v>
      </c>
      <c r="Q8" s="74"/>
      <c r="R8" s="74"/>
      <c r="S8" s="74"/>
      <c r="T8" s="74"/>
      <c r="U8" s="74"/>
      <c r="V8" s="74"/>
      <c r="W8" s="74" t="str">
        <f>データ!$L$6</f>
        <v>C3</v>
      </c>
      <c r="X8" s="74"/>
      <c r="Y8" s="74"/>
      <c r="Z8" s="74"/>
      <c r="AA8" s="74"/>
      <c r="AB8" s="74"/>
      <c r="AC8" s="74"/>
      <c r="AD8" s="74" t="str">
        <f>データ!$M$6</f>
        <v>非設置</v>
      </c>
      <c r="AE8" s="74"/>
      <c r="AF8" s="74"/>
      <c r="AG8" s="74"/>
      <c r="AH8" s="74"/>
      <c r="AI8" s="74"/>
      <c r="AJ8" s="74"/>
      <c r="AK8" s="2"/>
      <c r="AL8" s="65">
        <f>データ!$R$6</f>
        <v>2746</v>
      </c>
      <c r="AM8" s="65"/>
      <c r="AN8" s="65"/>
      <c r="AO8" s="65"/>
      <c r="AP8" s="65"/>
      <c r="AQ8" s="65"/>
      <c r="AR8" s="65"/>
      <c r="AS8" s="65"/>
      <c r="AT8" s="36">
        <f>データ!$S$6</f>
        <v>282.13</v>
      </c>
      <c r="AU8" s="37"/>
      <c r="AV8" s="37"/>
      <c r="AW8" s="37"/>
      <c r="AX8" s="37"/>
      <c r="AY8" s="37"/>
      <c r="AZ8" s="37"/>
      <c r="BA8" s="37"/>
      <c r="BB8" s="54">
        <f>データ!$T$6</f>
        <v>9.73</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45.49</v>
      </c>
      <c r="J10" s="37"/>
      <c r="K10" s="37"/>
      <c r="L10" s="37"/>
      <c r="M10" s="37"/>
      <c r="N10" s="37"/>
      <c r="O10" s="64"/>
      <c r="P10" s="54">
        <f>データ!$P$6</f>
        <v>96.54</v>
      </c>
      <c r="Q10" s="54"/>
      <c r="R10" s="54"/>
      <c r="S10" s="54"/>
      <c r="T10" s="54"/>
      <c r="U10" s="54"/>
      <c r="V10" s="54"/>
      <c r="W10" s="65">
        <f>データ!$Q$6</f>
        <v>2200</v>
      </c>
      <c r="X10" s="65"/>
      <c r="Y10" s="65"/>
      <c r="Z10" s="65"/>
      <c r="AA10" s="65"/>
      <c r="AB10" s="65"/>
      <c r="AC10" s="65"/>
      <c r="AD10" s="2"/>
      <c r="AE10" s="2"/>
      <c r="AF10" s="2"/>
      <c r="AG10" s="2"/>
      <c r="AH10" s="2"/>
      <c r="AI10" s="2"/>
      <c r="AJ10" s="2"/>
      <c r="AK10" s="2"/>
      <c r="AL10" s="65">
        <f>データ!$U$6</f>
        <v>2619</v>
      </c>
      <c r="AM10" s="65"/>
      <c r="AN10" s="65"/>
      <c r="AO10" s="65"/>
      <c r="AP10" s="65"/>
      <c r="AQ10" s="65"/>
      <c r="AR10" s="65"/>
      <c r="AS10" s="65"/>
      <c r="AT10" s="36">
        <f>データ!$V$6</f>
        <v>10.14</v>
      </c>
      <c r="AU10" s="37"/>
      <c r="AV10" s="37"/>
      <c r="AW10" s="37"/>
      <c r="AX10" s="37"/>
      <c r="AY10" s="37"/>
      <c r="AZ10" s="37"/>
      <c r="BA10" s="37"/>
      <c r="BB10" s="54">
        <f>データ!$W$6</f>
        <v>258.27999999999997</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9.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7.2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109</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110</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boaxv3fE5w2LP171c+ItqzWIkLgM5C5P8/LYOHvw75eLyAF3zaGE9t43pdfclBEK5hsBxeE1Ycw05n6J0peTLw==" saltValue="XK7VR31amBIKtfFKV2uj9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53465</v>
      </c>
      <c r="D6" s="20">
        <f t="shared" si="3"/>
        <v>46</v>
      </c>
      <c r="E6" s="20">
        <f t="shared" si="3"/>
        <v>1</v>
      </c>
      <c r="F6" s="20">
        <f t="shared" si="3"/>
        <v>0</v>
      </c>
      <c r="G6" s="20">
        <f t="shared" si="3"/>
        <v>5</v>
      </c>
      <c r="H6" s="20" t="str">
        <f t="shared" si="3"/>
        <v>秋田県　藤里町</v>
      </c>
      <c r="I6" s="20" t="str">
        <f t="shared" si="3"/>
        <v>法適用</v>
      </c>
      <c r="J6" s="20" t="str">
        <f t="shared" si="3"/>
        <v>水道事業</v>
      </c>
      <c r="K6" s="20" t="str">
        <f t="shared" si="3"/>
        <v>簡易水道事業</v>
      </c>
      <c r="L6" s="20" t="str">
        <f t="shared" si="3"/>
        <v>C3</v>
      </c>
      <c r="M6" s="20" t="str">
        <f t="shared" si="3"/>
        <v>非設置</v>
      </c>
      <c r="N6" s="21" t="str">
        <f t="shared" si="3"/>
        <v>-</v>
      </c>
      <c r="O6" s="21">
        <f t="shared" si="3"/>
        <v>45.49</v>
      </c>
      <c r="P6" s="21">
        <f t="shared" si="3"/>
        <v>96.54</v>
      </c>
      <c r="Q6" s="21">
        <f t="shared" si="3"/>
        <v>2200</v>
      </c>
      <c r="R6" s="21">
        <f t="shared" si="3"/>
        <v>2746</v>
      </c>
      <c r="S6" s="21">
        <f t="shared" si="3"/>
        <v>282.13</v>
      </c>
      <c r="T6" s="21">
        <f t="shared" si="3"/>
        <v>9.73</v>
      </c>
      <c r="U6" s="21">
        <f t="shared" si="3"/>
        <v>2619</v>
      </c>
      <c r="V6" s="21">
        <f t="shared" si="3"/>
        <v>10.14</v>
      </c>
      <c r="W6" s="21">
        <f t="shared" si="3"/>
        <v>258.27999999999997</v>
      </c>
      <c r="X6" s="22">
        <f>IF(X7="",NA(),X7)</f>
        <v>101.5</v>
      </c>
      <c r="Y6" s="22">
        <f t="shared" ref="Y6:AG6" si="4">IF(Y7="",NA(),Y7)</f>
        <v>102.84</v>
      </c>
      <c r="Z6" s="22">
        <f t="shared" si="4"/>
        <v>105.19</v>
      </c>
      <c r="AA6" s="22">
        <f t="shared" si="4"/>
        <v>103.94</v>
      </c>
      <c r="AB6" s="22">
        <f t="shared" si="4"/>
        <v>103.99</v>
      </c>
      <c r="AC6" s="22">
        <f t="shared" si="4"/>
        <v>103.82</v>
      </c>
      <c r="AD6" s="22">
        <f t="shared" si="4"/>
        <v>105.75</v>
      </c>
      <c r="AE6" s="22">
        <f t="shared" si="4"/>
        <v>105.52</v>
      </c>
      <c r="AF6" s="22">
        <f t="shared" si="4"/>
        <v>103.1</v>
      </c>
      <c r="AG6" s="22">
        <f t="shared" si="4"/>
        <v>101.77</v>
      </c>
      <c r="AH6" s="21" t="str">
        <f>IF(AH7="","",IF(AH7="-","【-】","【"&amp;SUBSTITUTE(TEXT(AH7,"#,##0.00"),"-","△")&amp;"】"))</f>
        <v>【102.02】</v>
      </c>
      <c r="AI6" s="21">
        <f>IF(AI7="",NA(),AI7)</f>
        <v>0</v>
      </c>
      <c r="AJ6" s="21">
        <f t="shared" ref="AJ6:AR6" si="5">IF(AJ7="",NA(),AJ7)</f>
        <v>0</v>
      </c>
      <c r="AK6" s="21">
        <f t="shared" si="5"/>
        <v>0</v>
      </c>
      <c r="AL6" s="21">
        <f t="shared" si="5"/>
        <v>0</v>
      </c>
      <c r="AM6" s="21">
        <f t="shared" si="5"/>
        <v>0</v>
      </c>
      <c r="AN6" s="22">
        <f t="shared" si="5"/>
        <v>31.54</v>
      </c>
      <c r="AO6" s="22">
        <f t="shared" si="5"/>
        <v>31.15</v>
      </c>
      <c r="AP6" s="22">
        <f t="shared" si="5"/>
        <v>30.01</v>
      </c>
      <c r="AQ6" s="22">
        <f t="shared" si="5"/>
        <v>27.32</v>
      </c>
      <c r="AR6" s="22">
        <f t="shared" si="5"/>
        <v>16.12</v>
      </c>
      <c r="AS6" s="21" t="str">
        <f>IF(AS7="","",IF(AS7="-","【-】","【"&amp;SUBSTITUTE(TEXT(AS7,"#,##0.00"),"-","△")&amp;"】"))</f>
        <v>【26.96】</v>
      </c>
      <c r="AT6" s="22">
        <f>IF(AT7="",NA(),AT7)</f>
        <v>60.29</v>
      </c>
      <c r="AU6" s="22">
        <f t="shared" ref="AU6:BC6" si="6">IF(AU7="",NA(),AU7)</f>
        <v>60.68</v>
      </c>
      <c r="AV6" s="22">
        <f t="shared" si="6"/>
        <v>85.42</v>
      </c>
      <c r="AW6" s="22">
        <f t="shared" si="6"/>
        <v>106.7</v>
      </c>
      <c r="AX6" s="22">
        <f t="shared" si="6"/>
        <v>121.22</v>
      </c>
      <c r="AY6" s="22">
        <f t="shared" si="6"/>
        <v>302.22000000000003</v>
      </c>
      <c r="AZ6" s="22">
        <f t="shared" si="6"/>
        <v>263.45</v>
      </c>
      <c r="BA6" s="22">
        <f t="shared" si="6"/>
        <v>249.43</v>
      </c>
      <c r="BB6" s="22">
        <f t="shared" si="6"/>
        <v>217.55</v>
      </c>
      <c r="BC6" s="22">
        <f t="shared" si="6"/>
        <v>157.71</v>
      </c>
      <c r="BD6" s="21" t="str">
        <f>IF(BD7="","",IF(BD7="-","【-】","【"&amp;SUBSTITUTE(TEXT(BD7,"#,##0.00"),"-","△")&amp;"】"))</f>
        <v>【142.39】</v>
      </c>
      <c r="BE6" s="22">
        <f>IF(BE7="",NA(),BE7)</f>
        <v>1763.98</v>
      </c>
      <c r="BF6" s="22">
        <f t="shared" ref="BF6:BN6" si="7">IF(BF7="",NA(),BF7)</f>
        <v>1713.34</v>
      </c>
      <c r="BG6" s="22">
        <f t="shared" si="7"/>
        <v>1603.54</v>
      </c>
      <c r="BH6" s="22">
        <f t="shared" si="7"/>
        <v>1435.58</v>
      </c>
      <c r="BI6" s="22">
        <f t="shared" si="7"/>
        <v>1363.29</v>
      </c>
      <c r="BJ6" s="22">
        <f t="shared" si="7"/>
        <v>970.36</v>
      </c>
      <c r="BK6" s="22">
        <f t="shared" si="7"/>
        <v>940.22</v>
      </c>
      <c r="BL6" s="22">
        <f t="shared" si="7"/>
        <v>922.05</v>
      </c>
      <c r="BM6" s="22">
        <f t="shared" si="7"/>
        <v>916.17</v>
      </c>
      <c r="BN6" s="22">
        <f t="shared" si="7"/>
        <v>958.97</v>
      </c>
      <c r="BO6" s="21" t="str">
        <f>IF(BO7="","",IF(BO7="-","【-】","【"&amp;SUBSTITUTE(TEXT(BO7,"#,##0.00"),"-","△")&amp;"】"))</f>
        <v>【1,043.36】</v>
      </c>
      <c r="BP6" s="22">
        <f>IF(BP7="",NA(),BP7)</f>
        <v>64.75</v>
      </c>
      <c r="BQ6" s="22">
        <f t="shared" ref="BQ6:BY6" si="8">IF(BQ7="",NA(),BQ7)</f>
        <v>73.040000000000006</v>
      </c>
      <c r="BR6" s="22">
        <f t="shared" si="8"/>
        <v>69.86</v>
      </c>
      <c r="BS6" s="22">
        <f t="shared" si="8"/>
        <v>69.38</v>
      </c>
      <c r="BT6" s="22">
        <f t="shared" si="8"/>
        <v>55.15</v>
      </c>
      <c r="BU6" s="22">
        <f t="shared" si="8"/>
        <v>64.52</v>
      </c>
      <c r="BV6" s="22">
        <f t="shared" si="8"/>
        <v>66.8</v>
      </c>
      <c r="BW6" s="22">
        <f t="shared" si="8"/>
        <v>64.39</v>
      </c>
      <c r="BX6" s="22">
        <f t="shared" si="8"/>
        <v>63.95</v>
      </c>
      <c r="BY6" s="22">
        <f t="shared" si="8"/>
        <v>61.25</v>
      </c>
      <c r="BZ6" s="21" t="str">
        <f>IF(BZ7="","",IF(BZ7="-","【-】","【"&amp;SUBSTITUTE(TEXT(BZ7,"#,##0.00"),"-","△")&amp;"】"))</f>
        <v>【56.19】</v>
      </c>
      <c r="CA6" s="22">
        <f>IF(CA7="",NA(),CA7)</f>
        <v>172.93</v>
      </c>
      <c r="CB6" s="22">
        <f t="shared" ref="CB6:CJ6" si="9">IF(CB7="",NA(),CB7)</f>
        <v>152.68</v>
      </c>
      <c r="CC6" s="22">
        <f t="shared" si="9"/>
        <v>160.16</v>
      </c>
      <c r="CD6" s="22">
        <f t="shared" si="9"/>
        <v>158.78</v>
      </c>
      <c r="CE6" s="22">
        <f t="shared" si="9"/>
        <v>205.55</v>
      </c>
      <c r="CF6" s="22">
        <f t="shared" si="9"/>
        <v>270.68</v>
      </c>
      <c r="CG6" s="22">
        <f t="shared" si="9"/>
        <v>268.88</v>
      </c>
      <c r="CH6" s="22">
        <f t="shared" si="9"/>
        <v>258.89999999999998</v>
      </c>
      <c r="CI6" s="22">
        <f t="shared" si="9"/>
        <v>263.56</v>
      </c>
      <c r="CJ6" s="22">
        <f t="shared" si="9"/>
        <v>279.83</v>
      </c>
      <c r="CK6" s="21" t="str">
        <f>IF(CK7="","",IF(CK7="-","【-】","【"&amp;SUBSTITUTE(TEXT(CK7,"#,##0.00"),"-","△")&amp;"】"))</f>
        <v>【285.60】</v>
      </c>
      <c r="CL6" s="22">
        <f>IF(CL7="",NA(),CL7)</f>
        <v>62.55</v>
      </c>
      <c r="CM6" s="22">
        <f t="shared" ref="CM6:CU6" si="10">IF(CM7="",NA(),CM7)</f>
        <v>60</v>
      </c>
      <c r="CN6" s="22">
        <f t="shared" si="10"/>
        <v>63.83</v>
      </c>
      <c r="CO6" s="22">
        <f t="shared" si="10"/>
        <v>64.64</v>
      </c>
      <c r="CP6" s="22">
        <f t="shared" si="10"/>
        <v>62.7</v>
      </c>
      <c r="CQ6" s="22">
        <f t="shared" si="10"/>
        <v>48.86</v>
      </c>
      <c r="CR6" s="22">
        <f t="shared" si="10"/>
        <v>49</v>
      </c>
      <c r="CS6" s="22">
        <f t="shared" si="10"/>
        <v>50.07</v>
      </c>
      <c r="CT6" s="22">
        <f t="shared" si="10"/>
        <v>53.4</v>
      </c>
      <c r="CU6" s="22">
        <f t="shared" si="10"/>
        <v>54.69</v>
      </c>
      <c r="CV6" s="21" t="str">
        <f>IF(CV7="","",IF(CV7="-","【-】","【"&amp;SUBSTITUTE(TEXT(CV7,"#,##0.00"),"-","△")&amp;"】"))</f>
        <v>【48.33】</v>
      </c>
      <c r="CW6" s="22">
        <f>IF(CW7="",NA(),CW7)</f>
        <v>64.25</v>
      </c>
      <c r="CX6" s="22">
        <f t="shared" ref="CX6:DF6" si="11">IF(CX7="",NA(),CX7)</f>
        <v>64.47</v>
      </c>
      <c r="CY6" s="22">
        <f t="shared" si="11"/>
        <v>59.33</v>
      </c>
      <c r="CZ6" s="22">
        <f t="shared" si="11"/>
        <v>60.38</v>
      </c>
      <c r="DA6" s="22">
        <f t="shared" si="11"/>
        <v>57.55</v>
      </c>
      <c r="DB6" s="22">
        <f t="shared" si="11"/>
        <v>76.48</v>
      </c>
      <c r="DC6" s="22">
        <f t="shared" si="11"/>
        <v>75.64</v>
      </c>
      <c r="DD6" s="22">
        <f t="shared" si="11"/>
        <v>75.7</v>
      </c>
      <c r="DE6" s="22">
        <f t="shared" si="11"/>
        <v>72.53</v>
      </c>
      <c r="DF6" s="22">
        <f t="shared" si="11"/>
        <v>71.44</v>
      </c>
      <c r="DG6" s="21" t="str">
        <f>IF(DG7="","",IF(DG7="-","【-】","【"&amp;SUBSTITUTE(TEXT(DG7,"#,##0.00"),"-","△")&amp;"】"))</f>
        <v>【70.34】</v>
      </c>
      <c r="DH6" s="22">
        <f>IF(DH7="",NA(),DH7)</f>
        <v>8.8800000000000008</v>
      </c>
      <c r="DI6" s="22">
        <f t="shared" ref="DI6:DQ6" si="12">IF(DI7="",NA(),DI7)</f>
        <v>12.95</v>
      </c>
      <c r="DJ6" s="22">
        <f t="shared" si="12"/>
        <v>17.11</v>
      </c>
      <c r="DK6" s="22">
        <f t="shared" si="12"/>
        <v>20.82</v>
      </c>
      <c r="DL6" s="22">
        <f t="shared" si="12"/>
        <v>24.43</v>
      </c>
      <c r="DM6" s="22">
        <f t="shared" si="12"/>
        <v>39.409999999999997</v>
      </c>
      <c r="DN6" s="22">
        <f t="shared" si="12"/>
        <v>41.18</v>
      </c>
      <c r="DO6" s="22">
        <f t="shared" si="12"/>
        <v>42.98</v>
      </c>
      <c r="DP6" s="22">
        <f t="shared" si="12"/>
        <v>40.46</v>
      </c>
      <c r="DQ6" s="22">
        <f t="shared" si="12"/>
        <v>37.1</v>
      </c>
      <c r="DR6" s="21" t="str">
        <f>IF(DR7="","",IF(DR7="-","【-】","【"&amp;SUBSTITUTE(TEXT(DR7,"#,##0.00"),"-","△")&amp;"】"))</f>
        <v>【35.50】</v>
      </c>
      <c r="DS6" s="22">
        <f>IF(DS7="",NA(),DS7)</f>
        <v>39.94</v>
      </c>
      <c r="DT6" s="22">
        <f t="shared" ref="DT6:EB6" si="13">IF(DT7="",NA(),DT7)</f>
        <v>39.94</v>
      </c>
      <c r="DU6" s="22">
        <f t="shared" si="13"/>
        <v>39.94</v>
      </c>
      <c r="DV6" s="22">
        <f t="shared" si="13"/>
        <v>39.94</v>
      </c>
      <c r="DW6" s="22">
        <f t="shared" si="13"/>
        <v>39.94</v>
      </c>
      <c r="DX6" s="22">
        <f t="shared" si="13"/>
        <v>20.97</v>
      </c>
      <c r="DY6" s="22">
        <f t="shared" si="13"/>
        <v>21.65</v>
      </c>
      <c r="DZ6" s="22">
        <f t="shared" si="13"/>
        <v>23.24</v>
      </c>
      <c r="EA6" s="22">
        <f t="shared" si="13"/>
        <v>22.77</v>
      </c>
      <c r="EB6" s="22">
        <f t="shared" si="13"/>
        <v>18.22</v>
      </c>
      <c r="EC6" s="21" t="str">
        <f>IF(EC7="","",IF(EC7="-","【-】","【"&amp;SUBSTITUTE(TEXT(EC7,"#,##0.00"),"-","△")&amp;"】"))</f>
        <v>【16.16】</v>
      </c>
      <c r="ED6" s="21">
        <f>IF(ED7="",NA(),ED7)</f>
        <v>0</v>
      </c>
      <c r="EE6" s="21">
        <f t="shared" ref="EE6:EM6" si="14">IF(EE7="",NA(),EE7)</f>
        <v>0</v>
      </c>
      <c r="EF6" s="21">
        <f t="shared" si="14"/>
        <v>0</v>
      </c>
      <c r="EG6" s="21">
        <f t="shared" si="14"/>
        <v>0</v>
      </c>
      <c r="EH6" s="21">
        <f t="shared" si="14"/>
        <v>0</v>
      </c>
      <c r="EI6" s="22">
        <f t="shared" si="14"/>
        <v>1.1499999999999999</v>
      </c>
      <c r="EJ6" s="22">
        <f t="shared" si="14"/>
        <v>0.28999999999999998</v>
      </c>
      <c r="EK6" s="22">
        <f t="shared" si="14"/>
        <v>0.39</v>
      </c>
      <c r="EL6" s="22">
        <f t="shared" si="14"/>
        <v>0.49</v>
      </c>
      <c r="EM6" s="22">
        <f t="shared" si="14"/>
        <v>0.32</v>
      </c>
      <c r="EN6" s="21" t="str">
        <f>IF(EN7="","",IF(EN7="-","【-】","【"&amp;SUBSTITUTE(TEXT(EN7,"#,##0.00"),"-","△")&amp;"】"))</f>
        <v>【0.28】</v>
      </c>
    </row>
    <row r="7" spans="1:144" s="23" customFormat="1" x14ac:dyDescent="0.15">
      <c r="A7" s="15"/>
      <c r="B7" s="24">
        <v>2024</v>
      </c>
      <c r="C7" s="24">
        <v>53465</v>
      </c>
      <c r="D7" s="24">
        <v>46</v>
      </c>
      <c r="E7" s="24">
        <v>1</v>
      </c>
      <c r="F7" s="24">
        <v>0</v>
      </c>
      <c r="G7" s="24">
        <v>5</v>
      </c>
      <c r="H7" s="24" t="s">
        <v>93</v>
      </c>
      <c r="I7" s="24" t="s">
        <v>94</v>
      </c>
      <c r="J7" s="24" t="s">
        <v>95</v>
      </c>
      <c r="K7" s="24" t="s">
        <v>96</v>
      </c>
      <c r="L7" s="24" t="s">
        <v>97</v>
      </c>
      <c r="M7" s="24" t="s">
        <v>98</v>
      </c>
      <c r="N7" s="25" t="s">
        <v>99</v>
      </c>
      <c r="O7" s="25">
        <v>45.49</v>
      </c>
      <c r="P7" s="25">
        <v>96.54</v>
      </c>
      <c r="Q7" s="25">
        <v>2200</v>
      </c>
      <c r="R7" s="25">
        <v>2746</v>
      </c>
      <c r="S7" s="25">
        <v>282.13</v>
      </c>
      <c r="T7" s="25">
        <v>9.73</v>
      </c>
      <c r="U7" s="25">
        <v>2619</v>
      </c>
      <c r="V7" s="25">
        <v>10.14</v>
      </c>
      <c r="W7" s="25">
        <v>258.27999999999997</v>
      </c>
      <c r="X7" s="25">
        <v>101.5</v>
      </c>
      <c r="Y7" s="25">
        <v>102.84</v>
      </c>
      <c r="Z7" s="25">
        <v>105.19</v>
      </c>
      <c r="AA7" s="25">
        <v>103.94</v>
      </c>
      <c r="AB7" s="25">
        <v>103.99</v>
      </c>
      <c r="AC7" s="25">
        <v>103.82</v>
      </c>
      <c r="AD7" s="25">
        <v>105.75</v>
      </c>
      <c r="AE7" s="25">
        <v>105.52</v>
      </c>
      <c r="AF7" s="25">
        <v>103.1</v>
      </c>
      <c r="AG7" s="25">
        <v>101.77</v>
      </c>
      <c r="AH7" s="25">
        <v>102.02</v>
      </c>
      <c r="AI7" s="25">
        <v>0</v>
      </c>
      <c r="AJ7" s="25">
        <v>0</v>
      </c>
      <c r="AK7" s="25">
        <v>0</v>
      </c>
      <c r="AL7" s="25">
        <v>0</v>
      </c>
      <c r="AM7" s="25">
        <v>0</v>
      </c>
      <c r="AN7" s="25">
        <v>31.54</v>
      </c>
      <c r="AO7" s="25">
        <v>31.15</v>
      </c>
      <c r="AP7" s="25">
        <v>30.01</v>
      </c>
      <c r="AQ7" s="25">
        <v>27.32</v>
      </c>
      <c r="AR7" s="25">
        <v>16.12</v>
      </c>
      <c r="AS7" s="25">
        <v>26.96</v>
      </c>
      <c r="AT7" s="25">
        <v>60.29</v>
      </c>
      <c r="AU7" s="25">
        <v>60.68</v>
      </c>
      <c r="AV7" s="25">
        <v>85.42</v>
      </c>
      <c r="AW7" s="25">
        <v>106.7</v>
      </c>
      <c r="AX7" s="25">
        <v>121.22</v>
      </c>
      <c r="AY7" s="25">
        <v>302.22000000000003</v>
      </c>
      <c r="AZ7" s="25">
        <v>263.45</v>
      </c>
      <c r="BA7" s="25">
        <v>249.43</v>
      </c>
      <c r="BB7" s="25">
        <v>217.55</v>
      </c>
      <c r="BC7" s="25">
        <v>157.71</v>
      </c>
      <c r="BD7" s="25">
        <v>142.38999999999999</v>
      </c>
      <c r="BE7" s="25">
        <v>1763.98</v>
      </c>
      <c r="BF7" s="25">
        <v>1713.34</v>
      </c>
      <c r="BG7" s="25">
        <v>1603.54</v>
      </c>
      <c r="BH7" s="25">
        <v>1435.58</v>
      </c>
      <c r="BI7" s="25">
        <v>1363.29</v>
      </c>
      <c r="BJ7" s="25">
        <v>970.36</v>
      </c>
      <c r="BK7" s="25">
        <v>940.22</v>
      </c>
      <c r="BL7" s="25">
        <v>922.05</v>
      </c>
      <c r="BM7" s="25">
        <v>916.17</v>
      </c>
      <c r="BN7" s="25">
        <v>958.97</v>
      </c>
      <c r="BO7" s="25">
        <v>1043.3599999999999</v>
      </c>
      <c r="BP7" s="25">
        <v>64.75</v>
      </c>
      <c r="BQ7" s="25">
        <v>73.040000000000006</v>
      </c>
      <c r="BR7" s="25">
        <v>69.86</v>
      </c>
      <c r="BS7" s="25">
        <v>69.38</v>
      </c>
      <c r="BT7" s="25">
        <v>55.15</v>
      </c>
      <c r="BU7" s="25">
        <v>64.52</v>
      </c>
      <c r="BV7" s="25">
        <v>66.8</v>
      </c>
      <c r="BW7" s="25">
        <v>64.39</v>
      </c>
      <c r="BX7" s="25">
        <v>63.95</v>
      </c>
      <c r="BY7" s="25">
        <v>61.25</v>
      </c>
      <c r="BZ7" s="25">
        <v>56.19</v>
      </c>
      <c r="CA7" s="25">
        <v>172.93</v>
      </c>
      <c r="CB7" s="25">
        <v>152.68</v>
      </c>
      <c r="CC7" s="25">
        <v>160.16</v>
      </c>
      <c r="CD7" s="25">
        <v>158.78</v>
      </c>
      <c r="CE7" s="25">
        <v>205.55</v>
      </c>
      <c r="CF7" s="25">
        <v>270.68</v>
      </c>
      <c r="CG7" s="25">
        <v>268.88</v>
      </c>
      <c r="CH7" s="25">
        <v>258.89999999999998</v>
      </c>
      <c r="CI7" s="25">
        <v>263.56</v>
      </c>
      <c r="CJ7" s="25">
        <v>279.83</v>
      </c>
      <c r="CK7" s="25">
        <v>285.60000000000002</v>
      </c>
      <c r="CL7" s="25">
        <v>62.55</v>
      </c>
      <c r="CM7" s="25">
        <v>60</v>
      </c>
      <c r="CN7" s="25">
        <v>63.83</v>
      </c>
      <c r="CO7" s="25">
        <v>64.64</v>
      </c>
      <c r="CP7" s="25">
        <v>62.7</v>
      </c>
      <c r="CQ7" s="25">
        <v>48.86</v>
      </c>
      <c r="CR7" s="25">
        <v>49</v>
      </c>
      <c r="CS7" s="25">
        <v>50.07</v>
      </c>
      <c r="CT7" s="25">
        <v>53.4</v>
      </c>
      <c r="CU7" s="25">
        <v>54.69</v>
      </c>
      <c r="CV7" s="25">
        <v>48.33</v>
      </c>
      <c r="CW7" s="25">
        <v>64.25</v>
      </c>
      <c r="CX7" s="25">
        <v>64.47</v>
      </c>
      <c r="CY7" s="25">
        <v>59.33</v>
      </c>
      <c r="CZ7" s="25">
        <v>60.38</v>
      </c>
      <c r="DA7" s="25">
        <v>57.55</v>
      </c>
      <c r="DB7" s="25">
        <v>76.48</v>
      </c>
      <c r="DC7" s="25">
        <v>75.64</v>
      </c>
      <c r="DD7" s="25">
        <v>75.7</v>
      </c>
      <c r="DE7" s="25">
        <v>72.53</v>
      </c>
      <c r="DF7" s="25">
        <v>71.44</v>
      </c>
      <c r="DG7" s="25">
        <v>70.34</v>
      </c>
      <c r="DH7" s="25">
        <v>8.8800000000000008</v>
      </c>
      <c r="DI7" s="25">
        <v>12.95</v>
      </c>
      <c r="DJ7" s="25">
        <v>17.11</v>
      </c>
      <c r="DK7" s="25">
        <v>20.82</v>
      </c>
      <c r="DL7" s="25">
        <v>24.43</v>
      </c>
      <c r="DM7" s="25">
        <v>39.409999999999997</v>
      </c>
      <c r="DN7" s="25">
        <v>41.18</v>
      </c>
      <c r="DO7" s="25">
        <v>42.98</v>
      </c>
      <c r="DP7" s="25">
        <v>40.46</v>
      </c>
      <c r="DQ7" s="25">
        <v>37.1</v>
      </c>
      <c r="DR7" s="25">
        <v>35.5</v>
      </c>
      <c r="DS7" s="25">
        <v>39.94</v>
      </c>
      <c r="DT7" s="25">
        <v>39.94</v>
      </c>
      <c r="DU7" s="25">
        <v>39.94</v>
      </c>
      <c r="DV7" s="25">
        <v>39.94</v>
      </c>
      <c r="DW7" s="25">
        <v>39.94</v>
      </c>
      <c r="DX7" s="25">
        <v>20.97</v>
      </c>
      <c r="DY7" s="25">
        <v>21.65</v>
      </c>
      <c r="DZ7" s="25">
        <v>23.24</v>
      </c>
      <c r="EA7" s="25">
        <v>22.77</v>
      </c>
      <c r="EB7" s="25">
        <v>18.22</v>
      </c>
      <c r="EC7" s="25">
        <v>16.16</v>
      </c>
      <c r="ED7" s="25">
        <v>0</v>
      </c>
      <c r="EE7" s="25">
        <v>0</v>
      </c>
      <c r="EF7" s="25">
        <v>0</v>
      </c>
      <c r="EG7" s="25">
        <v>0</v>
      </c>
      <c r="EH7" s="25">
        <v>0</v>
      </c>
      <c r="EI7" s="25">
        <v>1.1499999999999999</v>
      </c>
      <c r="EJ7" s="25">
        <v>0.28999999999999998</v>
      </c>
      <c r="EK7" s="25">
        <v>0.39</v>
      </c>
      <c r="EL7" s="25">
        <v>0.49</v>
      </c>
      <c r="EM7" s="25">
        <v>0.32</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生活環境課 環境整備係</cp:lastModifiedBy>
  <cp:lastPrinted>2026-01-28T03:28:12Z</cp:lastPrinted>
  <dcterms:created xsi:type="dcterms:W3CDTF">2025-12-12T09:11:47Z</dcterms:created>
  <dcterms:modified xsi:type="dcterms:W3CDTF">2026-01-28T03:30:52Z</dcterms:modified>
  <cp:category/>
</cp:coreProperties>
</file>