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602\Desktop\20260115_ 【1.28〆】公営企業に係る「経営比較分析表」の分析・公表について\起案・提出\"/>
    </mc:Choice>
  </mc:AlternateContent>
  <xr:revisionPtr revIDLastSave="0" documentId="13_ncr:1_{2251024C-E0D6-4925-AE19-8F93625984DA}" xr6:coauthVersionLast="47" xr6:coauthVersionMax="47" xr10:uidLastSave="{00000000-0000-0000-0000-000000000000}"/>
  <workbookProtection workbookAlgorithmName="SHA-512" workbookHashValue="p4po7tGiF5x7yMDEGVDVn2N1oIpIO7p+l2+H9wldCniZvO+8nIkL1/0vovUvbSPAPYMFVVO8WfEX9Pysxu/slA==" workbookSaltValue="cue/3oTOdwbp/oi5mNsNV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AL10" i="4"/>
  <c r="I10"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<sst xmlns="http://schemas.openxmlformats.org/spreadsheetml/2006/main" count="325" uniqueCount="116">
  <si>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</si>
  <si>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</si>
  <si>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</si>
  <si>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</si>
  <si>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</si>
  <si>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</si>
  <si>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</si>
  <si>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</si>
  <si>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</si>
  <si>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</si>
  <si>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</si>
  <si>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</si>
  <si>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</si>
  <si>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</si>
  <si>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</si>
  <si>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</si>
  <si>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</si>
  <si>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</si>
  <si>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</si>
  <si>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</si>
  <si>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</si>
  <si>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</si>
  <si>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</si>
  <si>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</si>
  <si>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</si>
  <si>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</si>
  <si>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</si>
  <si>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</si>
  <si>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</si>
  <si>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</si>
  <si>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</si>
  <si>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</si>
  <si>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</si>
  <si>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</si>
  <si>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</si>
  <si>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</si>
  <si>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</si>
  <si>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</si>
  <si>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</si>
  <si>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</si>
  <si>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</si>
  <si>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</si>
  <si>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</si>
  <si>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</si>
  <si>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</si>
  <si>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</si>
  <si>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</si>
  <si>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</si>
  <si>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</si>
  <si>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</si>
  <si>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</si>
  <si>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</si>
  <si>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</si>
  <si>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</si>
  <si>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</si>
  <si>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</si>
  <si>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</si>
  <si>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</si>
  <si>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</si>
  <si>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</si>
  <si>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</si>
  <si>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</si>
  <si>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</si>
  <si>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</si>
  <si>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</si>
  <si>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</si>
  <si>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</si>
  <si>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</si>
  <si>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</si>
  <si>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</si>
  <si>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</si>
  <si>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</si>
  <si>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</si>
  <si>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</si>
  <si>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</si>
  <si>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</si>
  <si>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</si>
  <si>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</si>
  <si>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</si>
  <si>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</si>
  <si>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</si>
  <si>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</si>
  <si>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</si>
  <si>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</si>
  <si>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</si>
  <si>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</si>
  <si>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</si>
  <si>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</si>
  <si>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</si>
  <si>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</si>
  <si>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</si>
  <si>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</si>
  <si>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</si>
  <si>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</si>
  <si>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</si>
  <si>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</si>
  <si>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</si>
  <si>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</si>
  <si>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</si>
  <si>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</si>
  <si>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</si>
  <si>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</si>
  <si>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</si>
  <si>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</si>
  <si>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</si>
  <si>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</si>
  <si>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</si>
  <si>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</si>
  <si>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</si>
  <si>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</si>
  <si>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</si>
  <si>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</si>
  <si>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</si>
  <si>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令和6年度から下水道事業が公営企業法適用会計となったため、分析表では前年度以前の数値が標記されていない形となっています。
①経常収支比率は、100％を超えていますが、一般会計繰入金等によるところが大きく、使用料などの見直しについて検討する必要があります。
②累積欠損金比率は、累積欠損金は発生しておりません。
③流動比率は、100％を超えており、今後しばらくは流動負債の増加は見込まれませんが。人口減少により現金減少の可能性があります。
④企業債残高対事業規模比率は、企業債の新規借入れがないため減少傾向にあること、償還資金を一般会計にて負担することとしていることから0％となっております。
⑤経費回収率は、使用料では賄えておらず、一般会計からの繰入金に頼っている状況です。適切な料金設定と共に、費用の削減が必要です。
⑥汚水処理原価は、人口減少に伴う使用料収入及び年間有収水量の減少により、類似団体平均値より高くなっています。
⑦施設利用率は、処理区域における人口増加は見込めず、継続的な人口減少が予想されることから、横ばい若しくは低下することが懸念されます。
⑧水洗化率は、供用開始時から町独自の各種助成制度を運用しており、類似団体平均値より高い比率となっており、今後も維持できる見込みです。
</t>
    <rPh sb="169" eb="170">
      <t>コ</t>
    </rPh>
    <rPh sb="175" eb="177">
      <t>コンゴ</t>
    </rPh>
    <rPh sb="182" eb="186">
      <t>リュウドウフサイ</t>
    </rPh>
    <rPh sb="187" eb="189">
      <t>ゾウカ</t>
    </rPh>
    <rPh sb="190" eb="192">
      <t>ミコ</t>
    </rPh>
    <rPh sb="199" eb="203">
      <t>ジンコウゲンショウ</t>
    </rPh>
    <rPh sb="206" eb="208">
      <t>ゲンキン</t>
    </rPh>
    <rPh sb="208" eb="210">
      <t>ゲンショウ</t>
    </rPh>
    <rPh sb="211" eb="214">
      <t>カノウセイ</t>
    </rPh>
    <rPh sb="236" eb="239">
      <t>キギョウサイ</t>
    </rPh>
    <rPh sb="260" eb="262">
      <t>ショウカン</t>
    </rPh>
    <rPh sb="262" eb="264">
      <t>シキン</t>
    </rPh>
    <rPh sb="265" eb="269">
      <t>イッパンカイケイ</t>
    </rPh>
    <rPh sb="271" eb="273">
      <t>フタン</t>
    </rPh>
    <rPh sb="306" eb="309">
      <t>シヨウリョウ</t>
    </rPh>
    <phoneticPr fontId="4"/>
  </si>
  <si>
    <t>　特定地域生活排水処理事業は、平成15年度に着手し、平成22年度に事業完了しています。現時点では浄化槽について耐用年数を考慮する状況ではないものの、長期的な視点で更新費用等について計画検討する必要があります。</t>
    <phoneticPr fontId="4"/>
  </si>
  <si>
    <t>　特定地域生活排水処理事業は企業債の新規借入れがなく減少傾向にあるため、一般会計繰入金の依存度も年々減少しております。しかし、戸別の合併浄化槽であるため維持修繕費を縮減することは難しく、人口減少により使用料収入の減少も見込まれることから、長寿命化対策の実施、使用料の見直しなど、長期的な視点で事業経営について検討する必要があります。</t>
    <rPh sb="36" eb="40">
      <t>イッパンカイケイ</t>
    </rPh>
    <rPh sb="40" eb="42">
      <t>クリイレ</t>
    </rPh>
    <rPh sb="42" eb="43">
      <t>キン</t>
    </rPh>
    <rPh sb="44" eb="46">
      <t>イゾン</t>
    </rPh>
    <rPh sb="46" eb="47">
      <t>ド</t>
    </rPh>
    <rPh sb="48" eb="50">
      <t>ネンネン</t>
    </rPh>
    <rPh sb="50" eb="52">
      <t>ゲンショウ</t>
    </rPh>
    <rPh sb="93" eb="97">
      <t>ジンコウゲンショウ</t>
    </rPh>
    <rPh sb="100" eb="105">
      <t>シヨウリョウシュウニュウ</t>
    </rPh>
    <rPh sb="106" eb="108">
      <t>ゲンショウ</t>
    </rPh>
    <rPh sb="109" eb="111">
      <t>ミコ</t>
    </rPh>
    <rPh sb="119" eb="123">
      <t>チョウジュミョウカ</t>
    </rPh>
    <rPh sb="123" eb="125">
      <t>タイサク</t>
    </rPh>
    <rPh sb="126" eb="128">
      <t>ジッシ</t>
    </rPh>
    <rPh sb="129" eb="132">
      <t>シヨウリョウ</t>
    </rPh>
    <rPh sb="133" eb="135">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</si>
</sst>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0B-4767-AAFC-867F720AC9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C0B-4767-AAFC-867F720AC9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33.33</c:v>
                </c:pt>
              </c:numCache>
            </c:numRef>
          </c:val>
          <c:extLst>
            <c:ext xmlns:c16="http://schemas.microsoft.com/office/drawing/2014/chart" uri="{C3380CC4-5D6E-409C-BE32-E72D297353CC}">
              <c16:uniqueId val="{00000000-BF43-4ED0-85D6-C66EF8CD6E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BF43-4ED0-85D6-C66EF8CD6E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4BE-4BD3-9616-5DF8B988B9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54BE-4BD3-9616-5DF8B988B9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107.28</c:v>
                </c:pt>
              </c:numCache>
            </c:numRef>
          </c:val>
          <c:extLst>
            <c:ext xmlns:c16="http://schemas.microsoft.com/office/drawing/2014/chart" uri="{C3380CC4-5D6E-409C-BE32-E72D297353CC}">
              <c16:uniqueId val="{00000000-6F94-4E06-8090-87EB9F9A07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6F94-4E06-8090-87EB9F9A07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7.74</c:v>
                </c:pt>
              </c:numCache>
            </c:numRef>
          </c:val>
          <c:extLst>
            <c:ext xmlns:c16="http://schemas.microsoft.com/office/drawing/2014/chart" uri="{C3380CC4-5D6E-409C-BE32-E72D297353CC}">
              <c16:uniqueId val="{00000000-6F61-462A-B441-3564F40072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F61-462A-B441-3564F40072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02-4DAE-B9F7-CFF192A0F6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02-4DAE-B9F7-CFF192A0F6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AB-4516-BA9F-F8C31560C0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4AB-4516-BA9F-F8C31560C0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127.84</c:v>
                </c:pt>
              </c:numCache>
            </c:numRef>
          </c:val>
          <c:extLst>
            <c:ext xmlns:c16="http://schemas.microsoft.com/office/drawing/2014/chart" uri="{C3380CC4-5D6E-409C-BE32-E72D297353CC}">
              <c16:uniqueId val="{00000000-D8A9-4108-A246-C919D25465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D8A9-4108-A246-C919D25465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EE-4BE5-991F-1B0B5DC5B4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3BEE-4BE5-991F-1B0B5DC5B4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25.78</c:v>
                </c:pt>
              </c:numCache>
            </c:numRef>
          </c:val>
          <c:extLst>
            <c:ext xmlns:c16="http://schemas.microsoft.com/office/drawing/2014/chart" uri="{C3380CC4-5D6E-409C-BE32-E72D297353CC}">
              <c16:uniqueId val="{00000000-5A10-4307-9574-083ED41157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5A10-4307-9574-083ED41157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702.34</c:v>
                </c:pt>
              </c:numCache>
            </c:numRef>
          </c:val>
          <c:extLst>
            <c:ext xmlns:c16="http://schemas.microsoft.com/office/drawing/2014/chart" uri="{C3380CC4-5D6E-409C-BE32-E72D297353CC}">
              <c16:uniqueId val="{00000000-AB56-4CDC-80DE-7756310467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B56-4CDC-80DE-7756310467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9" zoomScaleNormal="100" workbookViewId="0">
      <selection activeCell="CF23" sqref="CF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藤里町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2746</v>
      </c>
      <c r="AM8" s="45"/>
      <c r="AN8" s="45"/>
      <c r="AO8" s="45"/>
      <c r="AP8" s="45"/>
      <c r="AQ8" s="45"/>
      <c r="AR8" s="45"/>
      <c r="AS8" s="45"/>
      <c r="AT8" s="44">
        <f>データ!T6</f>
        <v>282.13</v>
      </c>
      <c r="AU8" s="44"/>
      <c r="AV8" s="44"/>
      <c r="AW8" s="44"/>
      <c r="AX8" s="44"/>
      <c r="AY8" s="44"/>
      <c r="AZ8" s="44"/>
      <c r="BA8" s="44"/>
      <c r="BB8" s="44">
        <f>データ!U6</f>
        <v>9.73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48.72</v>
      </c>
      <c r="J10" s="44"/>
      <c r="K10" s="44"/>
      <c r="L10" s="44"/>
      <c r="M10" s="44"/>
      <c r="N10" s="44"/>
      <c r="O10" s="44"/>
      <c r="P10" s="44">
        <f>データ!P6</f>
        <v>11.17</v>
      </c>
      <c r="Q10" s="44"/>
      <c r="R10" s="44"/>
      <c r="S10" s="44"/>
      <c r="T10" s="44"/>
      <c r="U10" s="44"/>
      <c r="V10" s="44"/>
      <c r="W10" s="44">
        <f>データ!Q6</f>
        <v>100</v>
      </c>
      <c r="X10" s="44"/>
      <c r="Y10" s="44"/>
      <c r="Z10" s="44"/>
      <c r="AA10" s="44"/>
      <c r="AB10" s="44"/>
      <c r="AC10" s="44"/>
      <c r="AD10" s="45">
        <f>データ!R6</f>
        <v>4510</v>
      </c>
      <c r="AE10" s="45"/>
      <c r="AF10" s="45"/>
      <c r="AG10" s="45"/>
      <c r="AH10" s="45"/>
      <c r="AI10" s="45"/>
      <c r="AJ10" s="45"/>
      <c r="AK10" s="2"/>
      <c r="AL10" s="45">
        <f>データ!V6</f>
        <v>303</v>
      </c>
      <c r="AM10" s="45"/>
      <c r="AN10" s="45"/>
      <c r="AO10" s="45"/>
      <c r="AP10" s="45"/>
      <c r="AQ10" s="45"/>
      <c r="AR10" s="45"/>
      <c r="AS10" s="45"/>
      <c r="AT10" s="44">
        <f>データ!W6</f>
        <v>0.77</v>
      </c>
      <c r="AU10" s="44"/>
      <c r="AV10" s="44"/>
      <c r="AW10" s="44"/>
      <c r="AX10" s="44"/>
      <c r="AY10" s="44"/>
      <c r="AZ10" s="44"/>
      <c r="BA10" s="44"/>
      <c r="BB10" s="44">
        <f>データ!X6</f>
        <v>393.51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r3KynwcP+SmaHHL9IhfN9HNdUB1IJERXkKyqnexx1kvhaU/C7T+FAf1jKnE9SWXt642qNaG49rXuNzJ/JmBIg==" saltValue="U9bRcTxj+QHv/zILKfXt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53465</v>
      </c>
      <c r="D6" s="19">
        <f t="shared" si="3"/>
        <v>46</v>
      </c>
      <c r="E6" s="19">
        <f t="shared" si="3"/>
        <v>18</v>
      </c>
      <c r="F6" s="19">
        <f t="shared" si="3"/>
        <v>0</v>
      </c>
      <c r="G6" s="19">
        <f t="shared" si="3"/>
        <v>0</v>
      </c>
      <c r="H6" s="19" t="str">
        <f t="shared" si="3"/>
        <v>秋田県　藤里町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48.72</v>
      </c>
      <c r="P6" s="20">
        <f t="shared" si="3"/>
        <v>11.17</v>
      </c>
      <c r="Q6" s="20">
        <f t="shared" si="3"/>
        <v>100</v>
      </c>
      <c r="R6" s="20">
        <f t="shared" si="3"/>
        <v>4510</v>
      </c>
      <c r="S6" s="20">
        <f t="shared" si="3"/>
        <v>2746</v>
      </c>
      <c r="T6" s="20">
        <f t="shared" si="3"/>
        <v>282.13</v>
      </c>
      <c r="U6" s="20">
        <f t="shared" si="3"/>
        <v>9.73</v>
      </c>
      <c r="V6" s="20">
        <f t="shared" si="3"/>
        <v>303</v>
      </c>
      <c r="W6" s="20">
        <f t="shared" si="3"/>
        <v>0.77</v>
      </c>
      <c r="X6" s="20">
        <f t="shared" si="3"/>
        <v>393.51</v>
      </c>
      <c r="Y6" s="21" t="str">
        <f>IF(Y7="",NA(),Y7)</f>
        <v>-</v>
      </c>
      <c r="Z6" s="21" t="str">
        <f t="shared" ref="Z6:AH6" si="4">IF(Z7="",NA(),Z7)</f>
        <v>-</v>
      </c>
      <c r="AA6" s="21" t="str">
        <f t="shared" si="4"/>
        <v>-</v>
      </c>
      <c r="AB6" s="21" t="str">
        <f t="shared" si="4"/>
        <v>-</v>
      </c>
      <c r="AC6" s="21">
        <f t="shared" si="4"/>
        <v>107.28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127.84</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25.78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702.34</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33.33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7.74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53465</v>
      </c>
      <c r="D7" s="23">
        <v>46</v>
      </c>
      <c r="E7" s="23">
        <v>18</v>
      </c>
      <c r="F7" s="23">
        <v>0</v>
      </c>
      <c r="G7" s="23">
        <v>0</v>
      </c>
      <c r="H7" s="23" t="s">
        <v>96</v>
      </c>
      <c r="I7" s="23" t="s">
        <v>97</v>
      </c>
      <c r="J7" s="23" t="s">
        <v>98</v>
      </c>
      <c r="K7" s="23" t="s">
        <v>99</v>
      </c>
      <c r="L7" s="23" t="s">
        <v>100</v>
      </c>
      <c r="M7" s="23" t="s">
        <v>101</v>
      </c>
      <c r="N7" s="24" t="s">
        <v>102</v>
      </c>
      <c r="O7" s="24">
        <v>48.72</v>
      </c>
      <c r="P7" s="24">
        <v>11.17</v>
      </c>
      <c r="Q7" s="24">
        <v>100</v>
      </c>
      <c r="R7" s="24">
        <v>4510</v>
      </c>
      <c r="S7" s="24">
        <v>2746</v>
      </c>
      <c r="T7" s="24">
        <v>282.13</v>
      </c>
      <c r="U7" s="24">
        <v>9.73</v>
      </c>
      <c r="V7" s="24">
        <v>303</v>
      </c>
      <c r="W7" s="24">
        <v>0.77</v>
      </c>
      <c r="X7" s="24">
        <v>393.51</v>
      </c>
      <c r="Y7" s="24" t="s">
        <v>102</v>
      </c>
      <c r="Z7" s="24" t="s">
        <v>102</v>
      </c>
      <c r="AA7" s="24" t="s">
        <v>102</v>
      </c>
      <c r="AB7" s="24" t="s">
        <v>102</v>
      </c>
      <c r="AC7" s="24">
        <v>107.28</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127.84</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25.78</v>
      </c>
      <c r="BV7" s="24" t="s">
        <v>102</v>
      </c>
      <c r="BW7" s="24" t="s">
        <v>102</v>
      </c>
      <c r="BX7" s="24" t="s">
        <v>102</v>
      </c>
      <c r="BY7" s="24" t="s">
        <v>102</v>
      </c>
      <c r="BZ7" s="24">
        <v>53.25</v>
      </c>
      <c r="CA7" s="24">
        <v>51.14</v>
      </c>
      <c r="CB7" s="24" t="s">
        <v>102</v>
      </c>
      <c r="CC7" s="24" t="s">
        <v>102</v>
      </c>
      <c r="CD7" s="24" t="s">
        <v>102</v>
      </c>
      <c r="CE7" s="24" t="s">
        <v>102</v>
      </c>
      <c r="CF7" s="24">
        <v>702.34</v>
      </c>
      <c r="CG7" s="24" t="s">
        <v>102</v>
      </c>
      <c r="CH7" s="24" t="s">
        <v>102</v>
      </c>
      <c r="CI7" s="24" t="s">
        <v>102</v>
      </c>
      <c r="CJ7" s="24" t="s">
        <v>102</v>
      </c>
      <c r="CK7" s="24">
        <v>325.45</v>
      </c>
      <c r="CL7" s="24">
        <v>329.31</v>
      </c>
      <c r="CM7" s="24" t="s">
        <v>102</v>
      </c>
      <c r="CN7" s="24" t="s">
        <v>102</v>
      </c>
      <c r="CO7" s="24" t="s">
        <v>102</v>
      </c>
      <c r="CP7" s="24" t="s">
        <v>102</v>
      </c>
      <c r="CQ7" s="24">
        <v>33.33</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7.74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cp:lastPrinted>2026-01-28T11:38:34Z</cp:lastPrinted>
  <dcterms:created xsi:type="dcterms:W3CDTF">2025-12-23T06:29:21Z</dcterms:created>
  <dcterms:modified xsi:type="dcterms:W3CDTF">2026-01-28T23:24:48Z</dcterms:modified>
  <cp:category/>
</cp:coreProperties>
</file>