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v-file-lg\00藤里町\16生活環境課\1699共通\50 下水\【下水道事業】企業会計\35_決算統計、 経営分析\R6（R5決算）\20250122_公営企業に係る「経営比較分析表」の分析等について（依頼）\"/>
    </mc:Choice>
  </mc:AlternateContent>
  <xr:revisionPtr revIDLastSave="0" documentId="13_ncr:1_{32AAFB1B-EA56-4DF7-908A-2F8FE01612A9}" xr6:coauthVersionLast="45" xr6:coauthVersionMax="45" xr10:uidLastSave="{00000000-0000-0000-0000-000000000000}"/>
  <workbookProtection workbookAlgorithmName="SHA-512" workbookHashValue="vnv/e+50Q85XyWYuqs8C5v2yvdZs6wm+22F8BDrbNqmy7mRxHO8OIVWpagEaNqa6xvo/kHMYbFSa1rvql+2Q9w==" workbookSaltValue="03b8N+QHnmw4K1EnpBqBp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D10" i="4"/>
  <c r="B10" i="4"/>
  <c r="AD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<sst xmlns="http://schemas.openxmlformats.org/spreadsheetml/2006/main" count="236" uniqueCount="119">
  <si>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</si>
  <si>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</si>
  <si>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</si>
  <si>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</si>
  <si>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</si>
  <si>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</si>
  <si>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</si>
  <si>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</si>
  <si>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</si>
  <si>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</si>
  <si>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</si>
  <si>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</si>
  <si>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</si>
  <si>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</si>
  <si>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</si>
  <si>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</si>
  <si>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</si>
  <si>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</si>
  <si>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</si>
  <si>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</si>
  <si>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</si>
  <si>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</si>
  <si>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</si>
  <si>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</si>
  <si>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</si>
  <si>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</si>
  <si>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</si>
  <si>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</si>
  <si>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</si>
  <si>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</si>
  <si>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</si>
  <si>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</si>
  <si>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</si>
  <si>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</si>
  <si>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</si>
  <si>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</si>
  <si>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</si>
  <si>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</si>
  <si>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</si>
  <si>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</si>
  <si>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</si>
  <si>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</si>
  <si>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</si>
  <si>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</si>
  <si>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</si>
  <si>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</si>
  <si>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</si>
  <si>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</si>
  <si>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</si>
  <si>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</si>
  <si>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</si>
  <si>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</si>
  <si>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</si>
  <si>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</si>
  <si>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</si>
  <si>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</si>
  <si>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</si>
  <si>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</si>
  <si>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</si>
  <si>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</si>
  <si>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</si>
  <si>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</si>
  <si>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</si>
  <si>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</si>
  <si>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</si>
  <si>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</si>
  <si>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</si>
  <si>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</si>
  <si>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</si>
  <si>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</si>
  <si>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</si>
  <si>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</si>
  <si>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</si>
  <si>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</si>
  <si>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</si>
  <si>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</si>
  <si>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</si>
  <si>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</si>
  <si>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</si>
  <si>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</si>
  <si>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</si>
  <si>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</si>
  <si>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</si>
  <si>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</si>
  <si>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</si>
  <si>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</si>
  <si>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</si>
  <si>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</si>
  <si>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</si>
  <si>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</si>
  <si>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</si>
  <si>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</si>
  <si>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</si>
  <si>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</si>
  <si>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</si>
  <si>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</si>
  <si>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</si>
  <si>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藤里町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</si>
  <si>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</si>
  <si>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</si>
  <si>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</si>
  <si>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</si>
  <si>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</si>
  <si>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</si>
  <si>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</si>
  <si>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</si>
  <si>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</si>
  <si>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</si>
  <si>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</si>
  <si>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</si>
  <si>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</si>
  <si>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</si>
  <si>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</si>
  <si>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</si>
  <si>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</si>
  <si>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</si>
  <si>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①収益的収支比率は、当該指数が53.59％で赤字経営である。年々進行する人口減少に伴い、料金収入の減少が予想されることから、使用料の見直しについて検討する必要がある。
④企業債残高対事業規模比率は、面的整備事業が完了していることから、建設改良費に対する企業債割合としては減少傾向にある。
⑤経費回収率は年々悪化しており、使用料で回収すべき経費を賄えていないことから、適正な使用料収入の確保及び費用削減が求められる。
⑥汚水処理原価は、汚泥減量のため脱水・乾燥を行っていることもあり、汚水処理経費が類似団体平均値を上回っている。今後、人口減少に伴う有収水量の減少も予想されることから、引き続き効率的な長寿命化対策を実施するなど、長期的なスパンで維持管理費等の削減に取り組む必要がある。
⑦施設利用率は、人口減少に伴い減少傾向にあり平均値を下回っている。ピーク時の計画人口との乖離が生じているため、処理施設における設備の大規模更新が迫っている農業集落排水処理区との統合により、利用率の向上を図りたい。
⑧水洗化率は、類似団体平均値を下回っており、安定した経営を行うため、引き続き未加入世帯に対し加入及び接続の促進に努める。</t>
    <rPh sb="100" eb="101">
      <t>テキ</t>
    </rPh>
    <rPh sb="151" eb="155">
      <t>ネンネンアッカ</t>
    </rPh>
    <rPh sb="405" eb="407">
      <t>セツビ</t>
    </rPh>
    <rPh sb="462" eb="463">
      <t>チ</t>
    </rPh>
    <rPh sb="464" eb="465">
      <t>シタ</t>
    </rPh>
    <phoneticPr fontId="4"/>
  </si>
  <si>
    <t>　特定環境保全公共下水道事業は、平成10年に事業着手し平成15年に供用開始している。管渠他施設については比較的新しいものとなっており、更新の実績はないが、処理施設については令和2年度から3年度にかけて第１期工事部分に関する長寿命化対策工事を実施した。また、数年後には第２期工事部分に関する長寿命化対策も必要と見込んでいることから、長期的な視点でコスト削減を意識し、適切な維持管理に努めていく。</t>
    <rPh sb="67" eb="69">
      <t>コウシン</t>
    </rPh>
    <rPh sb="70" eb="72">
      <t>ジッセキ</t>
    </rPh>
    <phoneticPr fontId="4"/>
  </si>
  <si>
    <t>　経営比較分析表により、使用料で回収すべき経費を賄えておらず、一般会計からの繰入金により収益を維持していることがわかる。
　令和6年度の公営企業会計化に向け、固定資産、経営成績及び財政状況の正確な把握、長期的な視点に立った施設設備の更新など、経営改善に向けた取り組みを行う。
　引き続き、未加入世帯への柔軟な対応による加入・接続勧奨に努め、水洗化率の向上を図る。</t>
    <rPh sb="62" eb="64">
      <t>レイワ</t>
    </rPh>
    <rPh sb="141" eb="14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</si>
</sst>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6-4578-9A93-74BECC4D7E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836-4578-9A93-74BECC4D7E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40.380000000000003</c:v>
                </c:pt>
                <c:pt idx="1">
                  <c:v>41.5</c:v>
                </c:pt>
                <c:pt idx="2">
                  <c:v>41.44</c:v>
                </c:pt>
                <c:pt idx="3">
                  <c:v>38.380000000000003</c:v>
                </c:pt>
                <c:pt idx="4">
                  <c:v>38.25</c:v>
                </c:pt>
              </c:numCache>
            </c:numRef>
          </c:val>
          <c:extLst>
            <c:ext xmlns:c16="http://schemas.microsoft.com/office/drawing/2014/chart" uri="{C3380CC4-5D6E-409C-BE32-E72D297353CC}">
              <c16:uniqueId val="{00000000-B484-49CF-8154-DBD54CABAA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B484-49CF-8154-DBD54CABAA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85.91</c:v>
                </c:pt>
                <c:pt idx="1">
                  <c:v>84.67</c:v>
                </c:pt>
                <c:pt idx="2">
                  <c:v>84.9</c:v>
                </c:pt>
                <c:pt idx="3">
                  <c:v>84.46</c:v>
                </c:pt>
                <c:pt idx="4">
                  <c:v>84.16</c:v>
                </c:pt>
              </c:numCache>
            </c:numRef>
          </c:val>
          <c:extLst>
            <c:ext xmlns:c16="http://schemas.microsoft.com/office/drawing/2014/chart" uri="{C3380CC4-5D6E-409C-BE32-E72D297353CC}">
              <c16:uniqueId val="{00000000-29FA-440E-82E6-61BE2B03CF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29FA-440E-82E6-61BE2B03CF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51.47</c:v>
                </c:pt>
                <c:pt idx="1">
                  <c:v>51.37</c:v>
                </c:pt>
                <c:pt idx="2">
                  <c:v>58.23</c:v>
                </c:pt>
                <c:pt idx="3">
                  <c:v>54.53</c:v>
                </c:pt>
                <c:pt idx="4">
                  <c:v>53.59</c:v>
                </c:pt>
              </c:numCache>
            </c:numRef>
          </c:val>
          <c:extLst>
            <c:ext xmlns:c16="http://schemas.microsoft.com/office/drawing/2014/chart" uri="{C3380CC4-5D6E-409C-BE32-E72D297353CC}">
              <c16:uniqueId val="{00000000-8084-4152-9580-1F41B8EFFD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4-4152-9580-1F41B8EFFD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0-4342-A603-FC372D5682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0-4342-A603-FC372D5682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7-4D12-AFC4-A1A5606BB9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7-4D12-AFC4-A1A5606BB9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D-454E-99E7-13AB8FB9E3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D-454E-99E7-13AB8FB9E3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1-4B60-ABE4-C6CBAE60B8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1-4B60-ABE4-C6CBAE60B8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2035.9</c:v>
                </c:pt>
                <c:pt idx="1">
                  <c:v>2321.34</c:v>
                </c:pt>
                <c:pt idx="2">
                  <c:v>3705.78</c:v>
                </c:pt>
                <c:pt idx="3">
                  <c:v>1868.98</c:v>
                </c:pt>
                <c:pt idx="4">
                  <c:v>1774.92</c:v>
                </c:pt>
              </c:numCache>
            </c:numRef>
          </c:val>
          <c:extLst>
            <c:ext xmlns:c16="http://schemas.microsoft.com/office/drawing/2014/chart" uri="{C3380CC4-5D6E-409C-BE32-E72D297353CC}">
              <c16:uniqueId val="{00000000-6DFF-43F4-AF71-738194E279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DFF-43F4-AF71-738194E279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34.67</c:v>
                </c:pt>
                <c:pt idx="1">
                  <c:v>36.450000000000003</c:v>
                </c:pt>
                <c:pt idx="2">
                  <c:v>32.97</c:v>
                </c:pt>
                <c:pt idx="3">
                  <c:v>30.48</c:v>
                </c:pt>
                <c:pt idx="4">
                  <c:v>27.95</c:v>
                </c:pt>
              </c:numCache>
            </c:numRef>
          </c:val>
          <c:extLst>
            <c:ext xmlns:c16="http://schemas.microsoft.com/office/drawing/2014/chart" uri="{C3380CC4-5D6E-409C-BE32-E72D297353CC}">
              <c16:uniqueId val="{00000000-05A8-4215-AD7E-527FB7A12D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5A8-4215-AD7E-527FB7A12D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394.08</c:v>
                </c:pt>
                <c:pt idx="1">
                  <c:v>382.52</c:v>
                </c:pt>
                <c:pt idx="2">
                  <c:v>422.8</c:v>
                </c:pt>
                <c:pt idx="3">
                  <c:v>463.33</c:v>
                </c:pt>
                <c:pt idx="4">
                  <c:v>498.66</c:v>
                </c:pt>
              </c:numCache>
            </c:numRef>
          </c:val>
          <c:extLst>
            <c:ext xmlns:c16="http://schemas.microsoft.com/office/drawing/2014/chart" uri="{C3380CC4-5D6E-409C-BE32-E72D297353CC}">
              <c16:uniqueId val="{00000000-2F6B-48D5-B167-D5E5294668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F6B-48D5-B167-D5E5294668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秋田県　藤里町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2819</v>
      </c>
      <c r="AM8" s="48"/>
      <c r="AN8" s="48"/>
      <c r="AO8" s="48"/>
      <c r="AP8" s="48"/>
      <c r="AQ8" s="48"/>
      <c r="AR8" s="48"/>
      <c r="AS8" s="48"/>
      <c r="AT8" s="47">
        <f>データ!T6</f>
        <v>282.13</v>
      </c>
      <c r="AU8" s="47"/>
      <c r="AV8" s="47"/>
      <c r="AW8" s="47"/>
      <c r="AX8" s="47"/>
      <c r="AY8" s="47"/>
      <c r="AZ8" s="47"/>
      <c r="BA8" s="47"/>
      <c r="BB8" s="47">
        <f>データ!U6</f>
        <v>9.99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76.89</v>
      </c>
      <c r="Q10" s="47"/>
      <c r="R10" s="47"/>
      <c r="S10" s="47"/>
      <c r="T10" s="47"/>
      <c r="U10" s="47"/>
      <c r="V10" s="47"/>
      <c r="W10" s="47">
        <f>データ!Q6</f>
        <v>92.09</v>
      </c>
      <c r="X10" s="47"/>
      <c r="Y10" s="47"/>
      <c r="Z10" s="47"/>
      <c r="AA10" s="47"/>
      <c r="AB10" s="47"/>
      <c r="AC10" s="47"/>
      <c r="AD10" s="48">
        <f>データ!R6</f>
        <v>2640</v>
      </c>
      <c r="AE10" s="48"/>
      <c r="AF10" s="48"/>
      <c r="AG10" s="48"/>
      <c r="AH10" s="48"/>
      <c r="AI10" s="48"/>
      <c r="AJ10" s="48"/>
      <c r="AK10" s="2"/>
      <c r="AL10" s="48">
        <f>データ!V6</f>
        <v>2153</v>
      </c>
      <c r="AM10" s="48"/>
      <c r="AN10" s="48"/>
      <c r="AO10" s="48"/>
      <c r="AP10" s="48"/>
      <c r="AQ10" s="48"/>
      <c r="AR10" s="48"/>
      <c r="AS10" s="48"/>
      <c r="AT10" s="47">
        <f>データ!W6</f>
        <v>1</v>
      </c>
      <c r="AU10" s="47"/>
      <c r="AV10" s="47"/>
      <c r="AW10" s="47"/>
      <c r="AX10" s="47"/>
      <c r="AY10" s="47"/>
      <c r="AZ10" s="47"/>
      <c r="BA10" s="47"/>
      <c r="BB10" s="47">
        <f>データ!X6</f>
        <v>2153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ENfIZeaR4oubYaxmvvFNnIRJYdMm0b3agctWdb/ljWgG8pquhWzoYYG9UMWoxUtekG+sCyFiGqnVfvYDRzpvJg==" saltValue="9sqgumiGPEy4CMj+kXQi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53465</v>
      </c>
      <c r="D6" s="19">
        <f t="shared" si="3"/>
        <v>47</v>
      </c>
      <c r="E6" s="19">
        <f t="shared" si="3"/>
        <v>17</v>
      </c>
      <c r="F6" s="19">
        <f t="shared" si="3"/>
        <v>4</v>
      </c>
      <c r="G6" s="19">
        <f t="shared" si="3"/>
        <v>0</v>
      </c>
      <c r="H6" s="19" t="str">
        <f t="shared" si="3"/>
        <v>秋田県　藤里町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76.89</v>
      </c>
      <c r="Q6" s="20">
        <f t="shared" si="3"/>
        <v>92.09</v>
      </c>
      <c r="R6" s="20">
        <f t="shared" si="3"/>
        <v>2640</v>
      </c>
      <c r="S6" s="20">
        <f t="shared" si="3"/>
        <v>2819</v>
      </c>
      <c r="T6" s="20">
        <f t="shared" si="3"/>
        <v>282.13</v>
      </c>
      <c r="U6" s="20">
        <f t="shared" si="3"/>
        <v>9.99</v>
      </c>
      <c r="V6" s="20">
        <f t="shared" si="3"/>
        <v>2153</v>
      </c>
      <c r="W6" s="20">
        <f t="shared" si="3"/>
        <v>1</v>
      </c>
      <c r="X6" s="20">
        <f t="shared" si="3"/>
        <v>2153</v>
      </c>
      <c r="Y6" s="21">
        <f>IF(Y7="",NA(),Y7)</f>
        <v>51.47</v>
      </c>
      <c r="Z6" s="21">
        <f t="shared" ref="Z6:AH6" si="4">IF(Z7="",NA(),Z7)</f>
        <v>51.37</v>
      </c>
      <c r="AA6" s="21">
        <f t="shared" si="4"/>
        <v>58.23</v>
      </c>
      <c r="AB6" s="21">
        <f t="shared" si="4"/>
        <v>54.53</v>
      </c>
      <c r="AC6" s="21">
        <f t="shared" si="4"/>
        <v>53.59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2035.9</v>
      </c>
      <c r="BG6" s="21">
        <f t="shared" ref="BG6:BO6" si="7">IF(BG7="",NA(),BG7)</f>
        <v>2321.34</v>
      </c>
      <c r="BH6" s="21">
        <f t="shared" si="7"/>
        <v>3705.78</v>
      </c>
      <c r="BI6" s="21">
        <f t="shared" si="7"/>
        <v>1868.98</v>
      </c>
      <c r="BJ6" s="21">
        <f t="shared" si="7"/>
        <v>1774.92</v>
      </c>
      <c r="BK6" s="21">
        <f t="shared" si="7"/>
        <v>1206.79</v>
      </c>
      <c r="BL6" s="21">
        <f t="shared" si="7"/>
        <v>1258.43</v>
      </c>
      <c r="BM6" s="21">
        <f t="shared" si="7"/>
        <v>1163.75</v>
      </c>
      <c r="BN6" s="21">
        <f t="shared" si="7"/>
        <v>1195.47</v>
      </c>
      <c r="BO6" s="21">
        <f t="shared" si="7"/>
        <v>1168.69</v>
      </c>
      <c r="BP6" s="20" t="str">
        <f>IF(BP7="","",IF(BP7="-","【-】","【"&amp;SUBSTITUTE(TEXT(BP7,"#,##0.00"),"-","△")&amp;"】"))</f>
        <v>【1,156.82】</v>
      </c>
      <c r="BQ6" s="21">
        <f>IF(BQ7="",NA(),BQ7)</f>
        <v>34.67</v>
      </c>
      <c r="BR6" s="21">
        <f t="shared" ref="BR6:BZ6" si="8">IF(BR7="",NA(),BR7)</f>
        <v>36.450000000000003</v>
      </c>
      <c r="BS6" s="21">
        <f t="shared" si="8"/>
        <v>32.97</v>
      </c>
      <c r="BT6" s="21">
        <f t="shared" si="8"/>
        <v>30.48</v>
      </c>
      <c r="BU6" s="21">
        <f t="shared" si="8"/>
        <v>27.95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394.08</v>
      </c>
      <c r="CC6" s="21">
        <f t="shared" ref="CC6:CK6" si="9">IF(CC7="",NA(),CC7)</f>
        <v>382.52</v>
      </c>
      <c r="CD6" s="21">
        <f t="shared" si="9"/>
        <v>422.8</v>
      </c>
      <c r="CE6" s="21">
        <f t="shared" si="9"/>
        <v>463.33</v>
      </c>
      <c r="CF6" s="21">
        <f t="shared" si="9"/>
        <v>498.66</v>
      </c>
      <c r="CG6" s="21">
        <f t="shared" si="9"/>
        <v>228.47</v>
      </c>
      <c r="CH6" s="21">
        <f t="shared" si="9"/>
        <v>224.88</v>
      </c>
      <c r="CI6" s="21">
        <f t="shared" si="9"/>
        <v>228.64</v>
      </c>
      <c r="CJ6" s="21">
        <f t="shared" si="9"/>
        <v>239.46</v>
      </c>
      <c r="CK6" s="21">
        <f t="shared" si="9"/>
        <v>233.15</v>
      </c>
      <c r="CL6" s="20" t="str">
        <f>IF(CL7="","",IF(CL7="-","【-】","【"&amp;SUBSTITUTE(TEXT(CL7,"#,##0.00"),"-","△")&amp;"】"))</f>
        <v>【215.73】</v>
      </c>
      <c r="CM6" s="21">
        <f>IF(CM7="",NA(),CM7)</f>
        <v>40.380000000000003</v>
      </c>
      <c r="CN6" s="21">
        <f t="shared" ref="CN6:CV6" si="10">IF(CN7="",NA(),CN7)</f>
        <v>41.5</v>
      </c>
      <c r="CO6" s="21">
        <f t="shared" si="10"/>
        <v>41.44</v>
      </c>
      <c r="CP6" s="21">
        <f t="shared" si="10"/>
        <v>38.380000000000003</v>
      </c>
      <c r="CQ6" s="21">
        <f t="shared" si="10"/>
        <v>38.25</v>
      </c>
      <c r="CR6" s="21">
        <f t="shared" si="10"/>
        <v>42.47</v>
      </c>
      <c r="CS6" s="21">
        <f t="shared" si="10"/>
        <v>42.4</v>
      </c>
      <c r="CT6" s="21">
        <f t="shared" si="10"/>
        <v>42.28</v>
      </c>
      <c r="CU6" s="21">
        <f t="shared" si="10"/>
        <v>41.06</v>
      </c>
      <c r="CV6" s="21">
        <f t="shared" si="10"/>
        <v>42.09</v>
      </c>
      <c r="CW6" s="20" t="str">
        <f>IF(CW7="","",IF(CW7="-","【-】","【"&amp;SUBSTITUTE(TEXT(CW7,"#,##0.00"),"-","△")&amp;"】"))</f>
        <v>【43.28】</v>
      </c>
      <c r="CX6" s="21">
        <f>IF(CX7="",NA(),CX7)</f>
        <v>85.91</v>
      </c>
      <c r="CY6" s="21">
        <f t="shared" ref="CY6:DG6" si="11">IF(CY7="",NA(),CY7)</f>
        <v>84.67</v>
      </c>
      <c r="CZ6" s="21">
        <f t="shared" si="11"/>
        <v>84.9</v>
      </c>
      <c r="DA6" s="21">
        <f t="shared" si="11"/>
        <v>84.46</v>
      </c>
      <c r="DB6" s="21">
        <f t="shared" si="11"/>
        <v>84.16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53465</v>
      </c>
      <c r="D7" s="23">
        <v>47</v>
      </c>
      <c r="E7" s="23">
        <v>17</v>
      </c>
      <c r="F7" s="23">
        <v>4</v>
      </c>
      <c r="G7" s="23">
        <v>0</v>
      </c>
      <c r="H7" s="23" t="s">
        <v>97</v>
      </c>
      <c r="I7" s="23" t="s">
        <v>98</v>
      </c>
      <c r="J7" s="23" t="s">
        <v>99</v>
      </c>
      <c r="K7" s="23" t="s">
        <v>100</v>
      </c>
      <c r="L7" s="23" t="s">
        <v>101</v>
      </c>
      <c r="M7" s="23" t="s">
        <v>102</v>
      </c>
      <c r="N7" s="24" t="s">
        <v>103</v>
      </c>
      <c r="O7" s="24" t="s">
        <v>104</v>
      </c>
      <c r="P7" s="24">
        <v>76.89</v>
      </c>
      <c r="Q7" s="24">
        <v>92.09</v>
      </c>
      <c r="R7" s="24">
        <v>2640</v>
      </c>
      <c r="S7" s="24">
        <v>2819</v>
      </c>
      <c r="T7" s="24">
        <v>282.13</v>
      </c>
      <c r="U7" s="24">
        <v>9.99</v>
      </c>
      <c r="V7" s="24">
        <v>2153</v>
      </c>
      <c r="W7" s="24">
        <v>1</v>
      </c>
      <c r="X7" s="24">
        <v>2153</v>
      </c>
      <c r="Y7" s="24">
        <v>51.47</v>
      </c>
      <c r="Z7" s="24">
        <v>51.37</v>
      </c>
      <c r="AA7" s="24">
        <v>58.23</v>
      </c>
      <c r="AB7" s="24">
        <v>54.53</v>
      </c>
      <c r="AC7" s="24">
        <v>53.59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2035.9</v>
      </c>
      <c r="BG7" s="24">
        <v>2321.34</v>
      </c>
      <c r="BH7" s="24">
        <v>3705.78</v>
      </c>
      <c r="BI7" s="24">
        <v>1868.98</v>
      </c>
      <c r="BJ7" s="24">
        <v>1774.92</v>
      </c>
      <c r="BK7" s="24">
        <v>1206.79</v>
      </c>
      <c r="BL7" s="24">
        <v>1258.43</v>
      </c>
      <c r="BM7" s="24">
        <v>1163.75</v>
      </c>
      <c r="BN7" s="24">
        <v>1195.47</v>
      </c>
      <c r="BO7" s="24">
        <v>1168.69</v>
      </c>
      <c r="BP7" s="24">
        <v>1156.82</v>
      </c>
      <c r="BQ7" s="24">
        <v>34.67</v>
      </c>
      <c r="BR7" s="24">
        <v>36.450000000000003</v>
      </c>
      <c r="BS7" s="24">
        <v>32.97</v>
      </c>
      <c r="BT7" s="24">
        <v>30.48</v>
      </c>
      <c r="BU7" s="24">
        <v>27.95</v>
      </c>
      <c r="BV7" s="24">
        <v>71.84</v>
      </c>
      <c r="BW7" s="24">
        <v>73.36</v>
      </c>
      <c r="BX7" s="24">
        <v>72.599999999999994</v>
      </c>
      <c r="BY7" s="24">
        <v>69.430000000000007</v>
      </c>
      <c r="BZ7" s="24">
        <v>70.709999999999994</v>
      </c>
      <c r="CA7" s="24">
        <v>75.33</v>
      </c>
      <c r="CB7" s="24">
        <v>394.08</v>
      </c>
      <c r="CC7" s="24">
        <v>382.52</v>
      </c>
      <c r="CD7" s="24">
        <v>422.8</v>
      </c>
      <c r="CE7" s="24">
        <v>463.33</v>
      </c>
      <c r="CF7" s="24">
        <v>498.66</v>
      </c>
      <c r="CG7" s="24">
        <v>228.47</v>
      </c>
      <c r="CH7" s="24">
        <v>224.88</v>
      </c>
      <c r="CI7" s="24">
        <v>228.64</v>
      </c>
      <c r="CJ7" s="24">
        <v>239.46</v>
      </c>
      <c r="CK7" s="24">
        <v>233.15</v>
      </c>
      <c r="CL7" s="24">
        <v>215.73</v>
      </c>
      <c r="CM7" s="24">
        <v>40.380000000000003</v>
      </c>
      <c r="CN7" s="24">
        <v>41.5</v>
      </c>
      <c r="CO7" s="24">
        <v>41.44</v>
      </c>
      <c r="CP7" s="24">
        <v>38.380000000000003</v>
      </c>
      <c r="CQ7" s="24">
        <v>38.25</v>
      </c>
      <c r="CR7" s="24">
        <v>42.47</v>
      </c>
      <c r="CS7" s="24">
        <v>42.4</v>
      </c>
      <c r="CT7" s="24">
        <v>42.28</v>
      </c>
      <c r="CU7" s="24">
        <v>41.06</v>
      </c>
      <c r="CV7" s="24">
        <v>42.09</v>
      </c>
      <c r="CW7" s="24">
        <v>43.28</v>
      </c>
      <c r="CX7" s="24">
        <v>85.91</v>
      </c>
      <c r="CY7" s="24">
        <v>84.67</v>
      </c>
      <c r="CZ7" s="24">
        <v>84.9</v>
      </c>
      <c r="DA7" s="24">
        <v>84.46</v>
      </c>
      <c r="DB7" s="24">
        <v>84.16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 環境整備係</cp:lastModifiedBy>
  <dcterms:created xsi:type="dcterms:W3CDTF">2025-01-24T07:30:26Z</dcterms:created>
  <dcterms:modified xsi:type="dcterms:W3CDTF">2025-01-28T01:20:00Z</dcterms:modified>
  <cp:category/>
</cp:coreProperties>
</file>