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v-file-lg\00藤里町\11総務課\1102企画財政係\003_002 財政\004 財政公表\01 財政状況資料集\令和5年度会計_財政状況資料集\令和6年度作業分\20250317 令和５年度財政状況資料集の作成について（最終確認）\"/>
    </mc:Choice>
  </mc:AlternateContent>
  <xr:revisionPtr revIDLastSave="0" documentId="13_ncr:1_{D6E053E6-099D-4F94-8747-BFBEFF63433A}" xr6:coauthVersionLast="45" xr6:coauthVersionMax="45" xr10:uidLastSave="{00000000-0000-0000-0000-000000000000}"/>
  <bookViews>
    <workbookView xWindow="-120" yWindow="-120" windowWidth="2811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O34" i="10"/>
  <c r="BW34" i="10"/>
  <c r="BW35" i="10" s="1"/>
  <c r="BW36" i="10" s="1"/>
  <c r="BW37" i="10" s="1"/>
  <c r="BW38" i="10" s="1"/>
  <c r="BW39" i="10" s="1"/>
  <c r="BW40" i="10" s="1"/>
  <c r="BW41" i="10" s="1"/>
  <c r="BW42" i="10" s="1"/>
  <c r="U34" i="10"/>
  <c r="U35" i="10" s="1"/>
  <c r="U36" i="10" s="1"/>
  <c r="U37" i="10" s="1"/>
  <c r="C34" i="10"/>
  <c r="AM34" i="10" s="1"/>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<sst xmlns="http://schemas.openxmlformats.org/spreadsheetml/2006/main" count="1116" uniqueCount="565">
  <si>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</si>
  <si>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</si>
  <si>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</si>
  <si>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</si>
  <si>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</si>
  <si>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</si>
  <si>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</si>
  <si>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</si>
  <si>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</si>
  <si>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</si>
  <si>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</si>
  <si>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</si>
  <si>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</si>
  <si>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</si>
  <si>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</si>
  <si>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</si>
  <si>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</si>
  <si>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</si>
  <si>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</si>
  <si>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</si>
  <si>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</si>
  <si>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</si>
  <si>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</si>
  <si>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</si>
  <si>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</si>
  <si>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</si>
  <si>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</si>
  <si>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</si>
  <si>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</si>
  <si>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</si>
  <si>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</si>
  <si>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</si>
  <si>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</si>
  <si>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</si>
  <si>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</si>
  <si>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</si>
  <si>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</si>
  <si>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</si>
  <si>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</si>
  <si>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</si>
  <si>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</si>
  <si>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</si>
  <si>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</si>
  <si>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</si>
  <si>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</si>
  <si>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</si>
  <si>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</si>
  <si>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</si>
  <si>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</si>
  <si>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</si>
  <si>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</si>
  <si>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</si>
  <si>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</si>
  <si>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</si>
  <si>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</si>
  <si>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</si>
  <si>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</si>
  <si>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</si>
  <si>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</si>
  <si>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</si>
  <si>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</si>
  <si>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</si>
  <si>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</si>
  <si>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</si>
  <si>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</si>
  <si>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</si>
  <si>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</si>
  <si>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</si>
  <si>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</si>
  <si>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</si>
  <si>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</si>
  <si>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</si>
  <si>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</si>
  <si>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</si>
  <si>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</si>
  <si>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</si>
  <si>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</si>
  <si>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</si>
  <si>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</si>
  <si>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</si>
  <si>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</si>
  <si>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</si>
  <si>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</si>
  <si>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</si>
  <si>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</si>
  <si>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</si>
  <si>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</si>
  <si>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</si>
  <si>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</si>
  <si>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</si>
  <si>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</si>
  <si>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</si>
  <si>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</si>
  <si>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</si>
  <si>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</si>
  <si>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</si>
  <si>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</si>
  <si>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</si>
  <si>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</si>
  <si>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</si>
  <si>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</si>
  <si>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</si>
  <si>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</si>
  <si>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</si>
  <si>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</si>
  <si>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</si>
  <si>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</si>
  <si>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</si>
  <si>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</si>
  <si>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</si>
  <si>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</si>
  <si>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</si>
  <si>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</si>
  <si>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</si>
  <si>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</si>
  <si>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</si>
  <si>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</si>
  <si>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</si>
  <si>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</si>
  <si>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</si>
  <si>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</si>
  <si>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</si>
  <si>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</si>
  <si>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</si>
  <si>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</si>
  <si>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</si>
  <si>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</si>
  <si>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</si>
  <si>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</si>
  <si>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</si>
  <si>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</si>
  <si>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</si>
  <si>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</si>
  <si>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</si>
  <si>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</si>
  <si>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</si>
  <si>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</si>
  <si>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</si>
  <si>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</si>
  <si>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</si>
  <si>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</si>
  <si>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</si>
  <si>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</si>
  <si>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</si>
  <si>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</si>
  <si>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</si>
  <si>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</si>
  <si>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</si>
  <si>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</si>
  <si>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</si>
  <si>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</si>
  <si>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</si>
  <si>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</si>
  <si>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</si>
  <si>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</si>
  <si>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</si>
  <si>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</si>
  <si>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</si>
  <si>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</si>
  <si>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</si>
  <si>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</si>
  <si>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</si>
  <si>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</si>
  <si>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</si>
  <si>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</si>
  <si>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</si>
  <si>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</si>
  <si>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</si>
  <si>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</si>
  <si>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</si>
  <si>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</si>
  <si>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</si>
  <si>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</si>
  <si>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</si>
  <si>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</si>
  <si>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</si>
  <si>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</si>
  <si>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</si>
  <si>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</si>
  <si>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</si>
  <si>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</si>
  <si>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</si>
  <si>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</si>
  <si>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</si>
  <si>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</si>
  <si>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</si>
  <si>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</si>
  <si>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</si>
  <si>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</si>
  <si>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</si>
  <si>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</si>
  <si>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</si>
  <si>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</si>
  <si>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</si>
  <si>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</si>
  <si>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</si>
  <si>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</si>
  <si>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</si>
  <si>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</si>
  <si>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</si>
  <si>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</si>
  <si>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</si>
  <si>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</si>
  <si>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秋田県藤里町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</si>
  <si>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</si>
  <si>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</si>
  <si>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</si>
  <si>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</si>
  <si>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</si>
  <si>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</si>
  <si>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</si>
  <si>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</si>
  <si>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</si>
  <si>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</si>
  <si>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</si>
  <si>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</si>
  <si>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</si>
  <si>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</si>
  <si>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</si>
  <si>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</si>
  <si>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</si>
  <si>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</si>
  <si>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</si>
  <si>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</si>
  <si>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</si>
  <si>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</si>
  <si>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</si>
  <si>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</si>
  <si>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</si>
  <si>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</si>
  <si>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</si>
  <si>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</si>
  <si>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</si>
  <si>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</si>
  <si>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</si>
  <si>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</si>
  <si>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</si>
  <si>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</si>
  <si>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</si>
  <si>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</si>
  <si>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</si>
  <si>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</si>
  <si>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</si>
  <si>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</si>
  <si>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</si>
  <si>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</si>
  <si>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</si>
  <si>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</si>
  <si>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</si>
  <si>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</si>
  <si>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</si>
  <si>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</si>
  <si>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</si>
  <si>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</si>
  <si>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</si>
  <si>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</si>
  <si>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</si>
  <si>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</si>
  <si>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</si>
  <si>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</si>
  <si>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</si>
  <si>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</si>
  <si>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</si>
  <si>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</si>
  <si>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</si>
  <si>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</si>
  <si>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</si>
  <si>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</si>
  <si>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</si>
  <si>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</si>
  <si>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</si>
  <si>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</si>
  <si>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</si>
  <si>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</si>
  <si>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</si>
  <si>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</si>
  <si>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</si>
  <si>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</si>
  <si>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</si>
  <si>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</si>
  <si>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</si>
  <si>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</si>
  <si>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</si>
  <si>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</si>
  <si>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</si>
  <si>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</si>
  <si>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</si>
  <si>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</si>
  <si>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</si>
  <si>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</si>
  <si>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</si>
  <si>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</si>
  <si>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</si>
  <si>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</si>
  <si>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</si>
  <si>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</si>
  <si>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</si>
  <si>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</si>
  <si>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</si>
  <si>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</si>
  <si>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</si>
  <si>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</si>
  <si>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</si>
  <si>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</si>
  <si>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</si>
  <si>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</si>
  <si>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</si>
  <si>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</si>
  <si>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</si>
  <si>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</si>
  <si>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</si>
  <si>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</si>
  <si>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</si>
  <si>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</si>
  <si>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</si>
  <si>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</si>
  <si>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</si>
  <si>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</si>
  <si>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</si>
  <si>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</si>
  <si>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</si>
  <si>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</si>
  <si>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</si>
  <si>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</si>
  <si>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</si>
  <si>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</si>
  <si>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</si>
  <si>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</si>
  <si>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</si>
  <si>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</si>
  <si>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</si>
  <si>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</si>
  <si>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</si>
  <si>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</si>
  <si>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</si>
  <si>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</si>
  <si>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</si>
  <si>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</si>
  <si>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</si>
  <si>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</si>
  <si>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</si>
  <si>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</si>
  <si>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</si>
  <si>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</si>
  <si>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</si>
  <si>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</si>
  <si>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</si>
  <si>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</si>
  <si>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</si>
  <si>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</si>
  <si>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</si>
  <si>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</si>
  <si>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</si>
  <si>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</si>
  <si>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秋田県藤里町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</si>
  <si>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</si>
  <si>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</si>
  <si>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</si>
  <si>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</si>
  <si>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</si>
  <si>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</si>
  <si>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</si>
  <si>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</si>
  <si>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</si>
  <si>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</si>
  <si>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</si>
  <si>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</si>
  <si>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</si>
  <si>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</si>
  <si>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</si>
  <si>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</si>
  <si>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</si>
  <si>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</si>
  <si>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</si>
  <si>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</si>
  <si>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</si>
  <si>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</si>
  <si>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</si>
  <si>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</si>
  <si>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</si>
  <si>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</si>
  <si>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</si>
  <si>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</si>
  <si>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</si>
  <si>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</si>
  <si>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</si>
  <si>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</si>
  <si>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</si>
  <si>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</si>
  <si>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</si>
  <si>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</si>
  <si>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</si>
  <si>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簡易水道事業会計</t>
    <phoneticPr fontId="5"/>
  </si>
  <si>
    <t>法適用企業</t>
    <phoneticPr fontId="5"/>
  </si>
  <si>
    <t>公共下水道事業特別会計</t>
    <phoneticPr fontId="5"/>
  </si>
  <si>
    <t>法非適用企業</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</si>
  <si>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</si>
  <si>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</si>
  <si>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</si>
  <si>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</si>
  <si>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</si>
  <si>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</si>
  <si>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</si>
  <si>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</si>
  <si>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</si>
  <si>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</si>
  <si>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</si>
  <si>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</si>
  <si>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</si>
  <si>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</si>
  <si>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</si>
  <si>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</si>
  <si>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</si>
  <si>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</si>
  <si>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</si>
  <si>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</si>
  <si>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</si>
  <si>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</si>
  <si>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</si>
  <si>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</si>
  <si>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</si>
  <si>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</si>
  <si>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</si>
  <si>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</si>
  <si>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</si>
  <si>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</si>
  <si>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</si>
  <si>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</si>
  <si>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</si>
  <si>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</si>
  <si>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</si>
  <si>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</si>
  <si>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</si>
  <si>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</si>
  <si>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</si>
  <si>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</si>
  <si>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</si>
  <si>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</si>
  <si>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</si>
  <si>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</si>
  <si>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</si>
  <si>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</si>
  <si>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</si>
  <si>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</si>
  <si>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</si>
  <si>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</si>
  <si>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</si>
  <si>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</si>
  <si>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</si>
  <si>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</si>
  <si>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</si>
  <si>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</si>
  <si>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</si>
  <si>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</si>
  <si>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</si>
  <si>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</si>
  <si>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</si>
  <si>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</si>
  <si>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</si>
  <si>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</si>
  <si>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</si>
  <si>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</si>
  <si>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</si>
  <si>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</si>
  <si>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</si>
  <si>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</si>
  <si>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</si>
  <si>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</si>
  <si>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</si>
  <si>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</si>
  <si>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</si>
  <si>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</si>
  <si>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</si>
  <si>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</si>
  <si>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</si>
  <si>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</si>
  <si>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</si>
  <si>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</si>
  <si>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</si>
  <si>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</si>
  <si>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</si>
  <si>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</si>
  <si>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</si>
  <si>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</si>
  <si>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</si>
  <si>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</si>
  <si>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</si>
  <si>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</si>
  <si>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</si>
  <si>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</si>
  <si>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</si>
  <si>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</si>
  <si>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</si>
  <si>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</si>
  <si>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</si>
  <si>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</si>
  <si>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</si>
  <si>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</si>
  <si>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</si>
  <si>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</si>
  <si>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</si>
  <si>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</si>
  <si>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</si>
  <si>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</si>
  <si>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</si>
  <si>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</si>
  <si>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</si>
  <si>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</si>
  <si>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</si>
  <si>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</si>
  <si>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</si>
  <si>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</si>
  <si>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</si>
  <si>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</si>
  <si>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</si>
  <si>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</si>
  <si>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</si>
  <si>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</si>
  <si>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</si>
  <si>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</si>
  <si>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</si>
  <si>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</si>
  <si>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</si>
  <si>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</si>
  <si>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</si>
  <si>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</si>
  <si>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</si>
  <si>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</si>
  <si>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</si>
  <si>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</si>
  <si>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</si>
  <si>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</si>
  <si>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</si>
  <si>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1.72</t>
  </si>
  <si>
    <t>▲ 3.17</t>
  </si>
  <si>
    <t>一般会計</t>
  </si>
  <si>
    <t>介護保険特別会計</t>
  </si>
  <si>
    <t>国民健康保険特別会計</t>
  </si>
  <si>
    <t>簡易水道事業会計</t>
  </si>
  <si>
    <t>介護サービス特別会計</t>
  </si>
  <si>
    <t>公共下水道事業特別会計</t>
  </si>
  <si>
    <t>合併浄化槽事業特別会計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</si>
  <si>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</si>
  <si>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</si>
  <si>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</si>
  <si>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</si>
  <si>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</si>
  <si>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</si>
  <si>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</si>
  <si>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</si>
  <si>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3"/>
  </si>
  <si>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3"/>
  </si>
  <si>
    <t>能代山本広域市町村圏組合（能代山本ふるさと市町村圏基金特別会計）</t>
    <rPh sb="13" eb="15">
      <t>ノシロ</t>
    </rPh>
    <rPh sb="15" eb="17">
      <t>ヤマモト</t>
    </rPh>
    <rPh sb="21" eb="24">
      <t>シチョウソン</t>
    </rPh>
    <rPh sb="24" eb="25">
      <t>ケン</t>
    </rPh>
    <rPh sb="25" eb="27">
      <t>キキン</t>
    </rPh>
    <rPh sb="27" eb="29">
      <t>トクベツ</t>
    </rPh>
    <rPh sb="29" eb="31">
      <t>カイケイ</t>
    </rPh>
    <phoneticPr fontId="2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</si>
  <si>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</si>
  <si>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</si>
  <si>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</si>
  <si>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</si>
  <si>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</si>
  <si>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3"/>
  </si>
  <si>
    <t>藤里開発公社</t>
    <rPh sb="0" eb="2">
      <t>フジサト</t>
    </rPh>
    <rPh sb="2" eb="4">
      <t>カイハツ</t>
    </rPh>
    <rPh sb="4" eb="6">
      <t>コウシャ</t>
    </rPh>
    <phoneticPr fontId="2"/>
  </si>
  <si>
    <t>町有林有効活用基金</t>
    <rPh sb="0" eb="1">
      <t>チョウ</t>
    </rPh>
    <rPh sb="1" eb="2">
      <t>ユウ</t>
    </rPh>
    <rPh sb="2" eb="3">
      <t>リン</t>
    </rPh>
    <rPh sb="3" eb="5">
      <t>ユウコウ</t>
    </rPh>
    <rPh sb="5" eb="7">
      <t>カツヨウ</t>
    </rPh>
    <rPh sb="7" eb="9">
      <t>キキン</t>
    </rPh>
    <phoneticPr fontId="2"/>
  </si>
  <si>
    <t>公共施設等維持整備基金</t>
    <rPh sb="0" eb="2">
      <t>コウキョウ</t>
    </rPh>
    <rPh sb="2" eb="4">
      <t>シセツ</t>
    </rPh>
    <rPh sb="4" eb="5">
      <t>トウ</t>
    </rPh>
    <rPh sb="5" eb="7">
      <t>イジ</t>
    </rPh>
    <rPh sb="7" eb="9">
      <t>セイビ</t>
    </rPh>
    <rPh sb="9" eb="11">
      <t>キキン</t>
    </rPh>
    <phoneticPr fontId="5"/>
  </si>
  <si>
    <t>ふるさと納税等活用基金</t>
    <rPh sb="4" eb="6">
      <t>ノウゼイ</t>
    </rPh>
    <rPh sb="6" eb="7">
      <t>トウ</t>
    </rPh>
    <rPh sb="7" eb="9">
      <t>カツヨウ</t>
    </rPh>
    <rPh sb="9" eb="11">
      <t>キキン</t>
    </rPh>
    <phoneticPr fontId="2"/>
  </si>
  <si>
    <t>温泉利用施設基金</t>
    <rPh sb="0" eb="2">
      <t>オンセン</t>
    </rPh>
    <rPh sb="2" eb="4">
      <t>リヨウ</t>
    </rPh>
    <rPh sb="4" eb="6">
      <t>シセツ</t>
    </rPh>
    <rPh sb="6" eb="8">
      <t>キキン</t>
    </rPh>
    <phoneticPr fontId="2"/>
  </si>
  <si>
    <t>ふるさとづくり推進基金</t>
    <rPh sb="7" eb="9">
      <t>スイシン</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</si>
</sst>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F61D-4417-B195-F62B5BEDDC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126444</c:v>
                </c:pt>
                <c:pt idx="1">
                  <c:v>200495</c:v>
                </c:pt>
                <c:pt idx="2">
                  <c:v>248946</c:v>
                </c:pt>
                <c:pt idx="3">
                  <c:v>363118</c:v>
                </c:pt>
                <c:pt idx="4">
                  <c:v>125748</c:v>
                </c:pt>
              </c:numCache>
            </c:numRef>
          </c:val>
          <c:smooth val="0"/>
          <c:extLst>
            <c:ext xmlns:c16="http://schemas.microsoft.com/office/drawing/2014/chart" uri="{C3380CC4-5D6E-409C-BE32-E72D297353CC}">
              <c16:uniqueId val="{00000001-F61D-4417-B195-F62B5BEDDC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5.67</c:v>
                </c:pt>
                <c:pt idx="1">
                  <c:v>5.61</c:v>
                </c:pt>
                <c:pt idx="2">
                  <c:v>5.15</c:v>
                </c:pt>
                <c:pt idx="3">
                  <c:v>6.11</c:v>
                </c:pt>
                <c:pt idx="4">
                  <c:v>7.55</c:v>
                </c:pt>
              </c:numCache>
            </c:numRef>
          </c:val>
          <c:extLst>
            <c:ext xmlns:c16="http://schemas.microsoft.com/office/drawing/2014/chart" uri="{C3380CC4-5D6E-409C-BE32-E72D297353CC}">
              <c16:uniqueId val="{00000000-C4A0-4706-9A53-56657D0AE2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19.329999999999998</c:v>
                </c:pt>
                <c:pt idx="1">
                  <c:v>22.93</c:v>
                </c:pt>
                <c:pt idx="2">
                  <c:v>24.71</c:v>
                </c:pt>
                <c:pt idx="3">
                  <c:v>22.99</c:v>
                </c:pt>
                <c:pt idx="4">
                  <c:v>18.3</c:v>
                </c:pt>
              </c:numCache>
            </c:numRef>
          </c:val>
          <c:extLst>
            <c:ext xmlns:c16="http://schemas.microsoft.com/office/drawing/2014/chart" uri="{C3380CC4-5D6E-409C-BE32-E72D297353CC}">
              <c16:uniqueId val="{00000001-C4A0-4706-9A53-56657D0AE2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c:v>
                </c:pt>
                <c:pt idx="1">
                  <c:v>4.67</c:v>
                </c:pt>
                <c:pt idx="2">
                  <c:v>3.62</c:v>
                </c:pt>
                <c:pt idx="3">
                  <c:v>-1.72</c:v>
                </c:pt>
                <c:pt idx="4">
                  <c:v>-3.17</c:v>
                </c:pt>
              </c:numCache>
            </c:numRef>
          </c:val>
          <c:smooth val="0"/>
          <c:extLst>
            <c:ext xmlns:c16="http://schemas.microsoft.com/office/drawing/2014/chart" uri="{C3380CC4-5D6E-409C-BE32-E72D297353CC}">
              <c16:uniqueId val="{00000002-C4A0-4706-9A53-56657D0AE2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0.19</c:v>
                </c:pt>
                <c:pt idx="8">
                  <c:v>#N/A</c:v>
                </c:pt>
                <c:pt idx="9">
                  <c:v>0.01</c:v>
                </c:pt>
              </c:numCache>
            </c:numRef>
          </c:val>
          <c:extLst>
            <c:ext xmlns:c16="http://schemas.microsoft.com/office/drawing/2014/chart" uri="{C3380CC4-5D6E-409C-BE32-E72D297353CC}">
              <c16:uniqueId val="{00000000-5CBB-4C3F-AE74-1055B0F13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BB-4C3F-AE74-1055B0F1318E}"/>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0.25</c:v>
                </c:pt>
                <c:pt idx="2">
                  <c:v>#N/A</c:v>
                </c:pt>
                <c:pt idx="3">
                  <c:v>0.19</c:v>
                </c:pt>
                <c:pt idx="4">
                  <c:v>#N/A</c:v>
                </c:pt>
                <c:pt idx="5">
                  <c:v>0.11</c:v>
                </c:pt>
                <c:pt idx="6">
                  <c:v>#N/A</c:v>
                </c:pt>
                <c:pt idx="7">
                  <c:v>0.19</c:v>
                </c:pt>
                <c:pt idx="8">
                  <c:v>#N/A</c:v>
                </c:pt>
                <c:pt idx="9">
                  <c:v>7.0000000000000007E-2</c:v>
                </c:pt>
              </c:numCache>
            </c:numRef>
          </c:val>
          <c:extLst>
            <c:ext xmlns:c16="http://schemas.microsoft.com/office/drawing/2014/chart" uri="{C3380CC4-5D6E-409C-BE32-E72D297353CC}">
              <c16:uniqueId val="{00000002-5CBB-4C3F-AE74-1055B0F1318E}"/>
            </c:ext>
          </c:extLst>
        </c:ser>
        <c:ser>
          <c:idx val="3"/>
          <c:order val="3"/>
          <c:tx>
            <c:strRef>
              <c:f>データシート!$A$30</c:f>
              <c:strCache>
                <c:ptCount val="1"/>
                <c:pt idx="0">
                  <c:v>合併浄化槽事業特別会計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0.04</c:v>
                </c:pt>
                <c:pt idx="4">
                  <c:v>#N/A</c:v>
                </c:pt>
                <c:pt idx="5">
                  <c:v>0.03</c:v>
                </c:pt>
                <c:pt idx="6">
                  <c:v>#N/A</c:v>
                </c:pt>
                <c:pt idx="7">
                  <c:v>0.08</c:v>
                </c:pt>
                <c:pt idx="8">
                  <c:v>#N/A</c:v>
                </c:pt>
                <c:pt idx="9">
                  <c:v>0.09</c:v>
                </c:pt>
              </c:numCache>
            </c:numRef>
          </c:val>
          <c:extLst>
            <c:ext xmlns:c16="http://schemas.microsoft.com/office/drawing/2014/chart" uri="{C3380CC4-5D6E-409C-BE32-E72D297353CC}">
              <c16:uniqueId val="{00000003-5CBB-4C3F-AE74-1055B0F1318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0.43</c:v>
                </c:pt>
                <c:pt idx="4">
                  <c:v>#N/A</c:v>
                </c:pt>
                <c:pt idx="5">
                  <c:v>0.28000000000000003</c:v>
                </c:pt>
                <c:pt idx="6">
                  <c:v>#N/A</c:v>
                </c:pt>
                <c:pt idx="7">
                  <c:v>0.11</c:v>
                </c:pt>
                <c:pt idx="8">
                  <c:v>#N/A</c:v>
                </c:pt>
                <c:pt idx="9">
                  <c:v>0.13</c:v>
                </c:pt>
              </c:numCache>
            </c:numRef>
          </c:val>
          <c:extLst>
            <c:ext xmlns:c16="http://schemas.microsoft.com/office/drawing/2014/chart" uri="{C3380CC4-5D6E-409C-BE32-E72D297353CC}">
              <c16:uniqueId val="{00000004-5CBB-4C3F-AE74-1055B0F1318E}"/>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0.91</c:v>
                </c:pt>
                <c:pt idx="2">
                  <c:v>#N/A</c:v>
                </c:pt>
                <c:pt idx="3">
                  <c:v>0.89</c:v>
                </c:pt>
                <c:pt idx="4">
                  <c:v>#N/A</c:v>
                </c:pt>
                <c:pt idx="5">
                  <c:v>0.63</c:v>
                </c:pt>
                <c:pt idx="6">
                  <c:v>#N/A</c:v>
                </c:pt>
                <c:pt idx="7">
                  <c:v>0.63</c:v>
                </c:pt>
                <c:pt idx="8">
                  <c:v>#N/A</c:v>
                </c:pt>
                <c:pt idx="9">
                  <c:v>0.62</c:v>
                </c:pt>
              </c:numCache>
            </c:numRef>
          </c:val>
          <c:extLst>
            <c:ext xmlns:c16="http://schemas.microsoft.com/office/drawing/2014/chart" uri="{C3380CC4-5D6E-409C-BE32-E72D297353CC}">
              <c16:uniqueId val="{00000005-5CBB-4C3F-AE74-1055B0F1318E}"/>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c:v>
                </c:pt>
                <c:pt idx="2">
                  <c:v>#N/A</c:v>
                </c:pt>
                <c:pt idx="3">
                  <c:v>1.1299999999999999</c:v>
                </c:pt>
                <c:pt idx="4">
                  <c:v>#N/A</c:v>
                </c:pt>
                <c:pt idx="5">
                  <c:v>1.1399999999999999</c:v>
                </c:pt>
                <c:pt idx="6">
                  <c:v>#N/A</c:v>
                </c:pt>
                <c:pt idx="7">
                  <c:v>1.69</c:v>
                </c:pt>
                <c:pt idx="8">
                  <c:v>#N/A</c:v>
                </c:pt>
                <c:pt idx="9">
                  <c:v>2.15</c:v>
                </c:pt>
              </c:numCache>
            </c:numRef>
          </c:val>
          <c:extLst>
            <c:ext xmlns:c16="http://schemas.microsoft.com/office/drawing/2014/chart" uri="{C3380CC4-5D6E-409C-BE32-E72D297353CC}">
              <c16:uniqueId val="{00000006-5CBB-4C3F-AE74-1055B0F131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4.0999999999999996</c:v>
                </c:pt>
                <c:pt idx="2">
                  <c:v>#N/A</c:v>
                </c:pt>
                <c:pt idx="3">
                  <c:v>3.79</c:v>
                </c:pt>
                <c:pt idx="4">
                  <c:v>#N/A</c:v>
                </c:pt>
                <c:pt idx="5">
                  <c:v>3.36</c:v>
                </c:pt>
                <c:pt idx="6">
                  <c:v>#N/A</c:v>
                </c:pt>
                <c:pt idx="7">
                  <c:v>2.91</c:v>
                </c:pt>
                <c:pt idx="8">
                  <c:v>#N/A</c:v>
                </c:pt>
                <c:pt idx="9">
                  <c:v>2.9</c:v>
                </c:pt>
              </c:numCache>
            </c:numRef>
          </c:val>
          <c:extLst>
            <c:ext xmlns:c16="http://schemas.microsoft.com/office/drawing/2014/chart" uri="{C3380CC4-5D6E-409C-BE32-E72D297353CC}">
              <c16:uniqueId val="{00000007-5CBB-4C3F-AE74-1055B0F1318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1.22</c:v>
                </c:pt>
                <c:pt idx="2">
                  <c:v>#N/A</c:v>
                </c:pt>
                <c:pt idx="3">
                  <c:v>1.5</c:v>
                </c:pt>
                <c:pt idx="4">
                  <c:v>#N/A</c:v>
                </c:pt>
                <c:pt idx="5">
                  <c:v>2.46</c:v>
                </c:pt>
                <c:pt idx="6">
                  <c:v>#N/A</c:v>
                </c:pt>
                <c:pt idx="7">
                  <c:v>2.73</c:v>
                </c:pt>
                <c:pt idx="8">
                  <c:v>#N/A</c:v>
                </c:pt>
                <c:pt idx="9">
                  <c:v>3.08</c:v>
                </c:pt>
              </c:numCache>
            </c:numRef>
          </c:val>
          <c:extLst>
            <c:ext xmlns:c16="http://schemas.microsoft.com/office/drawing/2014/chart" uri="{C3380CC4-5D6E-409C-BE32-E72D297353CC}">
              <c16:uniqueId val="{00000008-5CBB-4C3F-AE74-1055B0F131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5.67</c:v>
                </c:pt>
                <c:pt idx="2">
                  <c:v>#N/A</c:v>
                </c:pt>
                <c:pt idx="3">
                  <c:v>5.61</c:v>
                </c:pt>
                <c:pt idx="4">
                  <c:v>#N/A</c:v>
                </c:pt>
                <c:pt idx="5">
                  <c:v>5.14</c:v>
                </c:pt>
                <c:pt idx="6">
                  <c:v>#N/A</c:v>
                </c:pt>
                <c:pt idx="7">
                  <c:v>6.1</c:v>
                </c:pt>
                <c:pt idx="8">
                  <c:v>#N/A</c:v>
                </c:pt>
                <c:pt idx="9">
                  <c:v>7.54</c:v>
                </c:pt>
              </c:numCache>
            </c:numRef>
          </c:val>
          <c:extLst>
            <c:ext xmlns:c16="http://schemas.microsoft.com/office/drawing/2014/chart" uri="{C3380CC4-5D6E-409C-BE32-E72D297353CC}">
              <c16:uniqueId val="{00000009-5CBB-4C3F-AE74-1055B0F13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316</c:v>
                </c:pt>
                <c:pt idx="5">
                  <c:v>321</c:v>
                </c:pt>
                <c:pt idx="8">
                  <c:v>326</c:v>
                </c:pt>
                <c:pt idx="11">
                  <c:v>325</c:v>
                </c:pt>
                <c:pt idx="14">
                  <c:v>323</c:v>
                </c:pt>
              </c:numCache>
            </c:numRef>
          </c:val>
          <c:extLst>
            <c:ext xmlns:c16="http://schemas.microsoft.com/office/drawing/2014/chart" uri="{C3380CC4-5D6E-409C-BE32-E72D297353CC}">
              <c16:uniqueId val="{00000000-6D78-4CE6-B6CB-A6D5F8E0B2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78-4CE6-B6CB-A6D5F8E0B2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78-4CE6-B6CB-A6D5F8E0B2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3-6D78-4CE6-B6CB-A6D5F8E0B2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118</c:v>
                </c:pt>
                <c:pt idx="3">
                  <c:v>119</c:v>
                </c:pt>
                <c:pt idx="6">
                  <c:v>108</c:v>
                </c:pt>
                <c:pt idx="9">
                  <c:v>111</c:v>
                </c:pt>
                <c:pt idx="12">
                  <c:v>105</c:v>
                </c:pt>
              </c:numCache>
            </c:numRef>
          </c:val>
          <c:extLst>
            <c:ext xmlns:c16="http://schemas.microsoft.com/office/drawing/2014/chart" uri="{C3380CC4-5D6E-409C-BE32-E72D297353CC}">
              <c16:uniqueId val="{00000004-6D78-4CE6-B6CB-A6D5F8E0B2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78-4CE6-B6CB-A6D5F8E0B2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78-4CE6-B6CB-A6D5F8E0B2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311</c:v>
                </c:pt>
                <c:pt idx="3">
                  <c:v>318</c:v>
                </c:pt>
                <c:pt idx="6">
                  <c:v>337</c:v>
                </c:pt>
                <c:pt idx="9">
                  <c:v>346</c:v>
                </c:pt>
                <c:pt idx="12">
                  <c:v>354</c:v>
                </c:pt>
              </c:numCache>
            </c:numRef>
          </c:val>
          <c:extLst>
            <c:ext xmlns:c16="http://schemas.microsoft.com/office/drawing/2014/chart" uri="{C3380CC4-5D6E-409C-BE32-E72D297353CC}">
              <c16:uniqueId val="{00000007-6D78-4CE6-B6CB-A6D5F8E0B2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115</c:v>
                </c:pt>
                <c:pt idx="2">
                  <c:v>#N/A</c:v>
                </c:pt>
                <c:pt idx="3">
                  <c:v>#N/A</c:v>
                </c:pt>
                <c:pt idx="4">
                  <c:v>116</c:v>
                </c:pt>
                <c:pt idx="5">
                  <c:v>#N/A</c:v>
                </c:pt>
                <c:pt idx="6">
                  <c:v>#N/A</c:v>
                </c:pt>
                <c:pt idx="7">
                  <c:v>119</c:v>
                </c:pt>
                <c:pt idx="8">
                  <c:v>#N/A</c:v>
                </c:pt>
                <c:pt idx="9">
                  <c:v>#N/A</c:v>
                </c:pt>
                <c:pt idx="10">
                  <c:v>132</c:v>
                </c:pt>
                <c:pt idx="11">
                  <c:v>#N/A</c:v>
                </c:pt>
                <c:pt idx="12">
                  <c:v>#N/A</c:v>
                </c:pt>
                <c:pt idx="13">
                  <c:v>136</c:v>
                </c:pt>
                <c:pt idx="14">
                  <c:v>#N/A</c:v>
                </c:pt>
              </c:numCache>
            </c:numRef>
          </c:val>
          <c:smooth val="0"/>
          <c:extLst>
            <c:ext xmlns:c16="http://schemas.microsoft.com/office/drawing/2014/chart" uri="{C3380CC4-5D6E-409C-BE32-E72D297353CC}">
              <c16:uniqueId val="{00000008-6D78-4CE6-B6CB-A6D5F8E0B2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3349</c:v>
                </c:pt>
                <c:pt idx="5">
                  <c:v>3388</c:v>
                </c:pt>
                <c:pt idx="8">
                  <c:v>3422</c:v>
                </c:pt>
                <c:pt idx="11">
                  <c:v>3527</c:v>
                </c:pt>
                <c:pt idx="14">
                  <c:v>3366</c:v>
                </c:pt>
              </c:numCache>
            </c:numRef>
          </c:val>
          <c:extLst>
            <c:ext xmlns:c16="http://schemas.microsoft.com/office/drawing/2014/chart" uri="{C3380CC4-5D6E-409C-BE32-E72D297353CC}">
              <c16:uniqueId val="{00000000-0C63-4BEF-BEB7-0457954B58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C63-4BEF-BEB7-0457954B58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1112</c:v>
                </c:pt>
                <c:pt idx="5">
                  <c:v>1247</c:v>
                </c:pt>
                <c:pt idx="8">
                  <c:v>1432</c:v>
                </c:pt>
                <c:pt idx="11">
                  <c:v>1355</c:v>
                </c:pt>
                <c:pt idx="14">
                  <c:v>1310</c:v>
                </c:pt>
              </c:numCache>
            </c:numRef>
          </c:val>
          <c:extLst>
            <c:ext xmlns:c16="http://schemas.microsoft.com/office/drawing/2014/chart" uri="{C3380CC4-5D6E-409C-BE32-E72D297353CC}">
              <c16:uniqueId val="{00000002-0C63-4BEF-BEB7-0457954B58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63-4BEF-BEB7-0457954B58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63-4BEF-BEB7-0457954B58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198</c:v>
                </c:pt>
                <c:pt idx="3">
                  <c:v>178</c:v>
                </c:pt>
                <c:pt idx="6">
                  <c:v>158</c:v>
                </c:pt>
                <c:pt idx="9">
                  <c:v>139</c:v>
                </c:pt>
                <c:pt idx="12">
                  <c:v>119</c:v>
                </c:pt>
              </c:numCache>
            </c:numRef>
          </c:val>
          <c:extLst>
            <c:ext xmlns:c16="http://schemas.microsoft.com/office/drawing/2014/chart" uri="{C3380CC4-5D6E-409C-BE32-E72D297353CC}">
              <c16:uniqueId val="{00000005-0C63-4BEF-BEB7-0457954B58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513</c:v>
                </c:pt>
                <c:pt idx="3">
                  <c:v>410</c:v>
                </c:pt>
                <c:pt idx="6">
                  <c:v>374</c:v>
                </c:pt>
                <c:pt idx="9">
                  <c:v>418</c:v>
                </c:pt>
                <c:pt idx="12">
                  <c:v>448</c:v>
                </c:pt>
              </c:numCache>
            </c:numRef>
          </c:val>
          <c:extLst>
            <c:ext xmlns:c16="http://schemas.microsoft.com/office/drawing/2014/chart" uri="{C3380CC4-5D6E-409C-BE32-E72D297353CC}">
              <c16:uniqueId val="{00000006-0C63-4BEF-BEB7-0457954B58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7-0C63-4BEF-BEB7-0457954B58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1768</c:v>
                </c:pt>
                <c:pt idx="3">
                  <c:v>1549</c:v>
                </c:pt>
                <c:pt idx="6">
                  <c:v>1326</c:v>
                </c:pt>
                <c:pt idx="9">
                  <c:v>1226</c:v>
                </c:pt>
                <c:pt idx="12">
                  <c:v>1113</c:v>
                </c:pt>
              </c:numCache>
            </c:numRef>
          </c:val>
          <c:extLst>
            <c:ext xmlns:c16="http://schemas.microsoft.com/office/drawing/2014/chart" uri="{C3380CC4-5D6E-409C-BE32-E72D297353CC}">
              <c16:uniqueId val="{00000008-0C63-4BEF-BEB7-0457954B58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63-4BEF-BEB7-0457954B58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2979</c:v>
                </c:pt>
                <c:pt idx="3">
                  <c:v>3117</c:v>
                </c:pt>
                <c:pt idx="6">
                  <c:v>3247</c:v>
                </c:pt>
                <c:pt idx="9">
                  <c:v>3480</c:v>
                </c:pt>
                <c:pt idx="12">
                  <c:v>3321</c:v>
                </c:pt>
              </c:numCache>
            </c:numRef>
          </c:val>
          <c:extLst>
            <c:ext xmlns:c16="http://schemas.microsoft.com/office/drawing/2014/chart" uri="{C3380CC4-5D6E-409C-BE32-E72D297353CC}">
              <c16:uniqueId val="{0000000A-0C63-4BEF-BEB7-0457954B58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998</c:v>
                </c:pt>
                <c:pt idx="2">
                  <c:v>#N/A</c:v>
                </c:pt>
                <c:pt idx="3">
                  <c:v>#N/A</c:v>
                </c:pt>
                <c:pt idx="4">
                  <c:v>620</c:v>
                </c:pt>
                <c:pt idx="5">
                  <c:v>#N/A</c:v>
                </c:pt>
                <c:pt idx="6">
                  <c:v>#N/A</c:v>
                </c:pt>
                <c:pt idx="7">
                  <c:v>252</c:v>
                </c:pt>
                <c:pt idx="8">
                  <c:v>#N/A</c:v>
                </c:pt>
                <c:pt idx="9">
                  <c:v>#N/A</c:v>
                </c:pt>
                <c:pt idx="10">
                  <c:v>381</c:v>
                </c:pt>
                <c:pt idx="11">
                  <c:v>#N/A</c:v>
                </c:pt>
                <c:pt idx="12">
                  <c:v>#N/A</c:v>
                </c:pt>
                <c:pt idx="13">
                  <c:v>324</c:v>
                </c:pt>
                <c:pt idx="14">
                  <c:v>#N/A</c:v>
                </c:pt>
              </c:numCache>
            </c:numRef>
          </c:val>
          <c:smooth val="0"/>
          <c:extLst>
            <c:ext xmlns:c16="http://schemas.microsoft.com/office/drawing/2014/chart" uri="{C3380CC4-5D6E-409C-BE32-E72D297353CC}">
              <c16:uniqueId val="{0000000B-0C63-4BEF-BEB7-0457954B58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599</c:v>
                </c:pt>
                <c:pt idx="1">
                  <c:v>540</c:v>
                </c:pt>
                <c:pt idx="2">
                  <c:v>431</c:v>
                </c:pt>
              </c:numCache>
            </c:numRef>
          </c:val>
          <c:extLst>
            <c:ext xmlns:c16="http://schemas.microsoft.com/office/drawing/2014/chart" uri="{C3380CC4-5D6E-409C-BE32-E72D297353CC}">
              <c16:uniqueId val="{00000000-C9A6-49E5-BD5E-B63964CB96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433</c:v>
                </c:pt>
                <c:pt idx="1">
                  <c:v>433</c:v>
                </c:pt>
                <c:pt idx="2">
                  <c:v>433</c:v>
                </c:pt>
              </c:numCache>
            </c:numRef>
          </c:val>
          <c:extLst>
            <c:ext xmlns:c16="http://schemas.microsoft.com/office/drawing/2014/chart" uri="{C3380CC4-5D6E-409C-BE32-E72D297353CC}">
              <c16:uniqueId val="{00000001-C9A6-49E5-BD5E-B63964CB96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332</c:v>
                </c:pt>
                <c:pt idx="1">
                  <c:v>314</c:v>
                </c:pt>
                <c:pt idx="2">
                  <c:v>375</c:v>
                </c:pt>
              </c:numCache>
            </c:numRef>
          </c:val>
          <c:extLst>
            <c:ext xmlns:c16="http://schemas.microsoft.com/office/drawing/2014/chart" uri="{C3380CC4-5D6E-409C-BE32-E72D297353CC}">
              <c16:uniqueId val="{00000002-C9A6-49E5-BD5E-B63964CB96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2,800
282.13
4,026,051
3,810,943
177,682
2,354,776
3,320,670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財政力指数は、類似団体平均値を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日現在の人口は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人で昨年同時期から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減少、高齢化率は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49.9%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なっており、歯止めの効かない人口減少・高齢化率の上昇が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財政基盤の脆弱</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化を</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加速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させている。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個人町民税について、現役世代人口の減少等により給与所得は減少しているものの、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昨今は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コロナ禍を乗り越えて緩やかな回復傾向にあり、営業所得が増加したこと等により前年度から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の増となった。町税全体では前年度から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まちづくり計画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等各種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計画を着実に実行し、これまでの財政健全化の努力を今後も継続し、「農山村特有の小規模自治体だからできる簡素で効率的な行財政システム」の確立を図る。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。人事院勧告に伴う人件費の増加や、一部事務組合への負担金の増額による補助費等の増加により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分子が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一般財源となる財産収入の減少による一般財源等の減少や、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り分母が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たものである。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今後の公債費については、令和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年度をピークに償還額が減少していく見込み</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臨時財政対策債は今後も減少していくことが見込まれることから、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簡易水道事業や各下水道事業における使用料の見直しによる繰出金の削減、適正な定員管理、既存事業の見直し等により経常経費を削減し、比率の改善を図る。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133350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100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32004</xdr:rowOff>
    </xdr:from>
    <xdr:to>
      <xdr:col>19</xdr:col>
      <xdr:colOff>133350</xdr:colOff>
      <xdr:row>65</xdr:row>
      <xdr:rowOff>65786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762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65</xdr:row>
      <xdr:rowOff>97155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7625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97155</xdr:rowOff>
    </xdr:from>
    <xdr:to>
      <xdr:col>11</xdr:col>
      <xdr:colOff>31750</xdr:colOff>
      <xdr:row>66</xdr:row>
      <xdr:rowOff>58420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414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類似団体平均値を</a:t>
          </a:r>
          <a:r>
            <a:rPr kumimoji="1" lang="en-US" altLang="ja-JP" sz="1000">
              <a:latin typeface="ＭＳ Ｐゴシック" panose="020B0600070205080204" pitchFamily="50" charset="-128"/>
              <a:ea typeface="ＭＳ Ｐゴシック" panose="020B0600070205080204" pitchFamily="50" charset="-128"/>
            </a:rPr>
            <a:t>108,389</a:t>
          </a:r>
          <a:r>
            <a:rPr kumimoji="1" lang="ja-JP" altLang="en-US" sz="1000">
              <a:latin typeface="ＭＳ Ｐゴシック" panose="020B0600070205080204" pitchFamily="50" charset="-128"/>
              <a:ea typeface="ＭＳ Ｐゴシック" panose="020B0600070205080204" pitchFamily="50" charset="-128"/>
            </a:rPr>
            <a:t>円下回り、前年度に比べ</a:t>
          </a:r>
          <a:r>
            <a:rPr kumimoji="1" lang="en-US" altLang="ja-JP" sz="1000">
              <a:latin typeface="ＭＳ Ｐゴシック" panose="020B0600070205080204" pitchFamily="50" charset="-128"/>
              <a:ea typeface="ＭＳ Ｐゴシック" panose="020B0600070205080204" pitchFamily="50" charset="-128"/>
            </a:rPr>
            <a:t>2,844</a:t>
          </a:r>
          <a:r>
            <a:rPr kumimoji="1" lang="ja-JP" altLang="en-US" sz="1000">
              <a:latin typeface="ＭＳ Ｐゴシック" panose="020B0600070205080204" pitchFamily="50" charset="-128"/>
              <a:ea typeface="ＭＳ Ｐゴシック" panose="020B0600070205080204" pitchFamily="50" charset="-128"/>
            </a:rPr>
            <a:t>円減となっている。</a:t>
          </a:r>
        </a:p>
        <a:p>
          <a:r>
            <a:rPr kumimoji="1" lang="ja-JP" altLang="en-US" sz="1000">
              <a:latin typeface="ＭＳ Ｐゴシック" panose="020B0600070205080204" pitchFamily="50" charset="-128"/>
              <a:ea typeface="ＭＳ Ｐゴシック" panose="020B0600070205080204" pitchFamily="50" charset="-128"/>
            </a:rPr>
            <a:t>　人件費については、人事院勧告に伴う増額等により、前年度から</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の増となった。</a:t>
          </a:r>
        </a:p>
        <a:p>
          <a:r>
            <a:rPr kumimoji="1" lang="ja-JP" altLang="en-US" sz="1000">
              <a:latin typeface="ＭＳ Ｐゴシック" panose="020B0600070205080204" pitchFamily="50" charset="-128"/>
              <a:ea typeface="ＭＳ Ｐゴシック" panose="020B0600070205080204" pitchFamily="50" charset="-128"/>
            </a:rPr>
            <a:t>　物件費については、義務教育学校開設に向けた施設用備品の購入が完了したことによる備品購入費の減少等により、前年度から</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の減となった。</a:t>
          </a:r>
        </a:p>
        <a:p>
          <a:r>
            <a:rPr kumimoji="1" lang="ja-JP" altLang="en-US" sz="1000">
              <a:latin typeface="ＭＳ Ｐゴシック" panose="020B0600070205080204" pitchFamily="50" charset="-128"/>
              <a:ea typeface="ＭＳ Ｐゴシック" panose="020B0600070205080204" pitchFamily="50" charset="-128"/>
            </a:rPr>
            <a:t>　今後も適正な定員を維持し、一定額以上の需要額予算の定率削減、新規備品購入の抑制等による物件費の抑制に努め、数値の改善を図っていく。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107736</xdr:rowOff>
    </xdr:from>
    <xdr:to>
      <xdr:col>23</xdr:col>
      <xdr:colOff>133350</xdr:colOff>
      <xdr:row>81</xdr:row>
      <xdr:rowOff>108880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95186"/>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92514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9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96729</xdr:rowOff>
    </xdr:from>
    <xdr:to>
      <xdr:col>19</xdr:col>
      <xdr:colOff>133350</xdr:colOff>
      <xdr:row>81</xdr:row>
      <xdr:rowOff>108880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4179"/>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78336</xdr:rowOff>
    </xdr:from>
    <xdr:to>
      <xdr:col>15</xdr:col>
      <xdr:colOff>82550</xdr:colOff>
      <xdr:row>81</xdr:row>
      <xdr:rowOff>96729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5786"/>
          <a:ext cx="889000" cy="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64998</xdr:rowOff>
    </xdr:from>
    <xdr:to>
      <xdr:col>11</xdr:col>
      <xdr:colOff>31750</xdr:colOff>
      <xdr:row>81</xdr:row>
      <xdr:rowOff>78336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2448"/>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56936</xdr:rowOff>
    </xdr:from>
    <xdr:to>
      <xdr:col>23</xdr:col>
      <xdr:colOff>184150</xdr:colOff>
      <xdr:row>81</xdr:row>
      <xdr:rowOff>158536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149663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58080</xdr:rowOff>
    </xdr:from>
    <xdr:to>
      <xdr:col>19</xdr:col>
      <xdr:colOff>184150</xdr:colOff>
      <xdr:row>81</xdr:row>
      <xdr:rowOff>159680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169857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45929</xdr:rowOff>
    </xdr:from>
    <xdr:to>
      <xdr:col>15</xdr:col>
      <xdr:colOff>133350</xdr:colOff>
      <xdr:row>81</xdr:row>
      <xdr:rowOff>147529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157706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27536</xdr:rowOff>
    </xdr:from>
    <xdr:to>
      <xdr:col>11</xdr:col>
      <xdr:colOff>82550</xdr:colOff>
      <xdr:row>81</xdr:row>
      <xdr:rowOff>129136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139313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14198</xdr:rowOff>
    </xdr:from>
    <xdr:to>
      <xdr:col>7</xdr:col>
      <xdr:colOff>31750</xdr:colOff>
      <xdr:row>81</xdr:row>
      <xdr:rowOff>115798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125975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数値は</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ポイント減少し</a:t>
          </a:r>
          <a:r>
            <a:rPr kumimoji="1" lang="en-US" altLang="ja-JP" sz="1000">
              <a:latin typeface="ＭＳ Ｐゴシック" panose="020B0600070205080204" pitchFamily="50" charset="-128"/>
              <a:ea typeface="ＭＳ Ｐゴシック" panose="020B0600070205080204" pitchFamily="50" charset="-128"/>
            </a:rPr>
            <a:t>96.4</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下回っている。今後も人事院並びに県人事委員会勧告、近隣自治体との均衡及び民間の動向を考慮し、給与水準の適正化に努める。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67563</xdr:rowOff>
    </xdr:from>
    <xdr:to>
      <xdr:col>81</xdr:col>
      <xdr:colOff>44450</xdr:colOff>
      <xdr:row>88</xdr:row>
      <xdr:rowOff>82042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55163"/>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166624</xdr:rowOff>
    </xdr:from>
    <xdr:to>
      <xdr:col>77</xdr:col>
      <xdr:colOff>44450</xdr:colOff>
      <xdr:row>88</xdr:row>
      <xdr:rowOff>82042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0827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166624</xdr:rowOff>
    </xdr:from>
    <xdr:to>
      <xdr:col>72</xdr:col>
      <xdr:colOff>203200</xdr:colOff>
      <xdr:row>88</xdr:row>
      <xdr:rowOff>9652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827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xdr:rowOff>
    </xdr:from>
    <xdr:to>
      <xdr:col>68</xdr:col>
      <xdr:colOff>152400</xdr:colOff>
      <xdr:row>88</xdr:row>
      <xdr:rowOff>9652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9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16763</xdr:rowOff>
    </xdr:from>
    <xdr:to>
      <xdr:col>81</xdr:col>
      <xdr:colOff>95250</xdr:colOff>
      <xdr:row>88</xdr:row>
      <xdr:rowOff>118363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160290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31242</xdr:rowOff>
    </xdr:from>
    <xdr:to>
      <xdr:col>77</xdr:col>
      <xdr:colOff>95250</xdr:colOff>
      <xdr:row>88</xdr:row>
      <xdr:rowOff>132842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117619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0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115824</xdr:rowOff>
    </xdr:from>
    <xdr:to>
      <xdr:col>73</xdr:col>
      <xdr:colOff>44450</xdr:colOff>
      <xdr:row>88</xdr:row>
      <xdr:rowOff>45974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30751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130302</xdr:rowOff>
    </xdr:from>
    <xdr:to>
      <xdr:col>68</xdr:col>
      <xdr:colOff>203200</xdr:colOff>
      <xdr:row>88</xdr:row>
      <xdr:rowOff>60452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45229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130302</xdr:rowOff>
    </xdr:from>
    <xdr:to>
      <xdr:col>64</xdr:col>
      <xdr:colOff>152400</xdr:colOff>
      <xdr:row>88</xdr:row>
      <xdr:rowOff>60452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45229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退職等により令和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年度は定員数に達していないものの、人口の減少により前年度から</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人増の</a:t>
          </a:r>
          <a:r>
            <a:rPr kumimoji="1" lang="en-US" altLang="ja-JP" sz="1000">
              <a:latin typeface="ＭＳ Ｐゴシック" panose="020B0600070205080204" pitchFamily="50" charset="-128"/>
              <a:ea typeface="ＭＳ Ｐゴシック" panose="020B0600070205080204" pitchFamily="50" charset="-128"/>
            </a:rPr>
            <a:t>23.77</a:t>
          </a:r>
          <a:r>
            <a:rPr kumimoji="1" lang="ja-JP" altLang="en-US" sz="1000">
              <a:latin typeface="ＭＳ Ｐゴシック" panose="020B0600070205080204" pitchFamily="50" charset="-128"/>
              <a:ea typeface="ＭＳ Ｐゴシック" panose="020B0600070205080204" pitchFamily="50" charset="-128"/>
            </a:rPr>
            <a:t>人となっている。類似団体平均値を</a:t>
          </a:r>
          <a:r>
            <a:rPr kumimoji="1" lang="en-US" altLang="ja-JP" sz="1000">
              <a:latin typeface="ＭＳ Ｐゴシック" panose="020B0600070205080204" pitchFamily="50" charset="-128"/>
              <a:ea typeface="ＭＳ Ｐゴシック" panose="020B0600070205080204" pitchFamily="50" charset="-128"/>
            </a:rPr>
            <a:t>2.77</a:t>
          </a:r>
          <a:r>
            <a:rPr kumimoji="1" lang="ja-JP" altLang="en-US" sz="1000">
              <a:latin typeface="ＭＳ Ｐゴシック" panose="020B0600070205080204" pitchFamily="50" charset="-128"/>
              <a:ea typeface="ＭＳ Ｐゴシック" panose="020B0600070205080204" pitchFamily="50" charset="-128"/>
            </a:rPr>
            <a:t>人下回っているが、今後も事務事業の効率化や組織機構の見直しにより人員の有効活用を図るとともに、住民ニーズに対応した勤務体系と勤務環境を考慮した適正な定員管理と人員配置に努める。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79302</xdr:rowOff>
    </xdr:from>
    <xdr:to>
      <xdr:col>81</xdr:col>
      <xdr:colOff>44450</xdr:colOff>
      <xdr:row>59</xdr:row>
      <xdr:rowOff>90793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948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77924</xdr:rowOff>
    </xdr:from>
    <xdr:to>
      <xdr:col>77</xdr:col>
      <xdr:colOff>44450</xdr:colOff>
      <xdr:row>59</xdr:row>
      <xdr:rowOff>79302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93474"/>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71144</xdr:rowOff>
    </xdr:from>
    <xdr:to>
      <xdr:col>72</xdr:col>
      <xdr:colOff>203200</xdr:colOff>
      <xdr:row>59</xdr:row>
      <xdr:rowOff>77924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86694"/>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52415</xdr:rowOff>
    </xdr:from>
    <xdr:to>
      <xdr:col>68</xdr:col>
      <xdr:colOff>152400</xdr:colOff>
      <xdr:row>59</xdr:row>
      <xdr:rowOff>71144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6796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39993</xdr:rowOff>
    </xdr:from>
    <xdr:to>
      <xdr:col>81</xdr:col>
      <xdr:colOff>95250</xdr:colOff>
      <xdr:row>59</xdr:row>
      <xdr:rowOff>141593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56520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28502</xdr:rowOff>
    </xdr:from>
    <xdr:to>
      <xdr:col>77</xdr:col>
      <xdr:colOff>95250</xdr:colOff>
      <xdr:row>59</xdr:row>
      <xdr:rowOff>130102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140279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1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27124</xdr:rowOff>
    </xdr:from>
    <xdr:to>
      <xdr:col>73</xdr:col>
      <xdr:colOff>44450</xdr:colOff>
      <xdr:row>59</xdr:row>
      <xdr:rowOff>128724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138901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20344</xdr:rowOff>
    </xdr:from>
    <xdr:to>
      <xdr:col>68</xdr:col>
      <xdr:colOff>203200</xdr:colOff>
      <xdr:row>59</xdr:row>
      <xdr:rowOff>121944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132121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1615</xdr:rowOff>
    </xdr:from>
    <xdr:to>
      <xdr:col>64</xdr:col>
      <xdr:colOff>152400</xdr:colOff>
      <xdr:row>59</xdr:row>
      <xdr:rowOff>103215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113392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実質公債費比率は前年度から</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6.2%</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1.1</a:t>
          </a:r>
          <a:r>
            <a:rPr kumimoji="1" lang="ja-JP" altLang="en-US" sz="1000">
              <a:latin typeface="ＭＳ Ｐゴシック" panose="020B0600070205080204" pitchFamily="50" charset="-128"/>
              <a:ea typeface="ＭＳ Ｐゴシック" panose="020B0600070205080204" pitchFamily="50" charset="-128"/>
            </a:rPr>
            <a:t>ポイント下回っている。元利償還金の増により分子が</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増加し、臨時財政対策債発行可能額の減少に伴い標準財政規模が減少したことにより分母が減少したため比率が増加した。</a:t>
          </a:r>
        </a:p>
        <a:p>
          <a:r>
            <a:rPr kumimoji="1" lang="ja-JP" altLang="en-US" sz="1000">
              <a:latin typeface="ＭＳ Ｐゴシック" panose="020B0600070205080204" pitchFamily="50" charset="-128"/>
              <a:ea typeface="ＭＳ Ｐゴシック" panose="020B0600070205080204" pitchFamily="50" charset="-128"/>
            </a:rPr>
            <a:t>　元利償還金は、令和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をピークに今後は減少していく見込みであるが、臨時財政対策債は今後も減少してくことが見込まれることから、公営企業会計における歳入確保の推進、第三セクターの経営状況の改善対策に取り組むことで、比率上昇の抑制を図りたい。</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52070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7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44027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164677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654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89746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9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将来負担比率については、地方債の現在高の減少や公営企業債等繰入見込額の減少等により分子が</a:t>
          </a:r>
          <a:r>
            <a:rPr kumimoji="1" lang="en-US" altLang="ja-JP" sz="1000">
              <a:latin typeface="ＭＳ Ｐゴシック" panose="020B0600070205080204" pitchFamily="50" charset="-128"/>
              <a:ea typeface="ＭＳ Ｐゴシック" panose="020B0600070205080204" pitchFamily="50" charset="-128"/>
            </a:rPr>
            <a:t>14.8%</a:t>
          </a:r>
          <a:r>
            <a:rPr kumimoji="1" lang="ja-JP" altLang="en-US" sz="1000">
              <a:latin typeface="ＭＳ Ｐゴシック" panose="020B0600070205080204" pitchFamily="50" charset="-128"/>
              <a:ea typeface="ＭＳ Ｐゴシック" panose="020B0600070205080204" pitchFamily="50" charset="-128"/>
            </a:rPr>
            <a:t>減となったに加え、普通交付税額の増加等により分母が</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増となったことによって将来負担比率は</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ポイント減少した。</a:t>
          </a:r>
        </a:p>
        <a:p>
          <a:r>
            <a:rPr kumimoji="1" lang="ja-JP" altLang="en-US" sz="1000">
              <a:latin typeface="ＭＳ Ｐゴシック" panose="020B0600070205080204" pitchFamily="50" charset="-128"/>
              <a:ea typeface="ＭＳ Ｐゴシック" panose="020B0600070205080204" pitchFamily="50" charset="-128"/>
            </a:rPr>
            <a:t>　今後も後世への負担を軽減するため、計画的な基金積立により充当可能額を増加させることで分子の減少を図り、比率の改善に努める。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95613</xdr:rowOff>
    </xdr:from>
    <xdr:to>
      <xdr:col>81</xdr:col>
      <xdr:colOff>44450</xdr:colOff>
      <xdr:row>14</xdr:row>
      <xdr:rowOff>128935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95913"/>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49651</xdr:rowOff>
    </xdr:from>
    <xdr:to>
      <xdr:col>77</xdr:col>
      <xdr:colOff>44450</xdr:colOff>
      <xdr:row>14</xdr:row>
      <xdr:rowOff>128935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44995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49651</xdr:rowOff>
    </xdr:from>
    <xdr:to>
      <xdr:col>72</xdr:col>
      <xdr:colOff>203200</xdr:colOff>
      <xdr:row>15</xdr:row>
      <xdr:rowOff>117203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49951"/>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117203</xdr:rowOff>
    </xdr:from>
    <xdr:to>
      <xdr:col>68</xdr:col>
      <xdr:colOff>152400</xdr:colOff>
      <xdr:row>17</xdr:row>
      <xdr:rowOff>35137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88953"/>
          <a:ext cx="889000" cy="26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44813</xdr:rowOff>
    </xdr:from>
    <xdr:to>
      <xdr:col>81</xdr:col>
      <xdr:colOff>95250</xdr:colOff>
      <xdr:row>14</xdr:row>
      <xdr:rowOff>146413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16890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78135</xdr:rowOff>
    </xdr:from>
    <xdr:to>
      <xdr:col>77</xdr:col>
      <xdr:colOff>95250</xdr:colOff>
      <xdr:row>15</xdr:row>
      <xdr:rowOff>8285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164512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6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170301</xdr:rowOff>
    </xdr:from>
    <xdr:to>
      <xdr:col>73</xdr:col>
      <xdr:colOff>44450</xdr:colOff>
      <xdr:row>14</xdr:row>
      <xdr:rowOff>100451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85228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66403</xdr:rowOff>
    </xdr:from>
    <xdr:to>
      <xdr:col>68</xdr:col>
      <xdr:colOff>203200</xdr:colOff>
      <xdr:row>15</xdr:row>
      <xdr:rowOff>168003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152780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155787</xdr:rowOff>
    </xdr:from>
    <xdr:to>
      <xdr:col>64</xdr:col>
      <xdr:colOff>152400</xdr:colOff>
      <xdr:row>17</xdr:row>
      <xdr:rowOff>85937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70714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2,800
282.13
4,026,051
3,810,943
177,682
2,354,776
3,320,670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人事院勧告に伴う増額等により、前年度から</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27.5%</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ポイント上回っている。今後も適正な定員管理を図り、数値の上昇を抑制していく。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100330</xdr:rowOff>
    </xdr:from>
    <xdr:to>
      <xdr:col>24</xdr:col>
      <xdr:colOff>25400</xdr:colOff>
      <xdr:row>36</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25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100330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2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9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62230</xdr:rowOff>
    </xdr:from>
    <xdr:to>
      <xdr:col>11</xdr:col>
      <xdr:colOff>9525</xdr:colOff>
      <xdr:row>36</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44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95250</xdr:rowOff>
    </xdr:from>
    <xdr:to>
      <xdr:col>24</xdr:col>
      <xdr:colOff>76200</xdr:colOff>
      <xdr:row>37</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49530</xdr:rowOff>
    </xdr:from>
    <xdr:to>
      <xdr:col>20</xdr:col>
      <xdr:colOff>38100</xdr:colOff>
      <xdr:row>36</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110490</xdr:rowOff>
    </xdr:from>
    <xdr:to>
      <xdr:col>11</xdr:col>
      <xdr:colOff>60325</xdr:colOff>
      <xdr:row>37</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xdr:rowOff>
    </xdr:from>
    <xdr:to>
      <xdr:col>6</xdr:col>
      <xdr:colOff>171450</xdr:colOff>
      <xdr:row>36</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義務教育学校開設に向けた施設用備品の購入が完了したことによる備品購入費の減少等により、物件費全体の金額は減少しているものの、物件費に充当した特定財源も減少したことにより、比率は前年度から</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16.4%</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ポイント上回っている。</a:t>
          </a:r>
        </a:p>
        <a:p>
          <a:r>
            <a:rPr kumimoji="1" lang="ja-JP" altLang="en-US" sz="1000">
              <a:latin typeface="ＭＳ Ｐゴシック" panose="020B0600070205080204" pitchFamily="50" charset="-128"/>
              <a:ea typeface="ＭＳ Ｐゴシック" panose="020B0600070205080204" pitchFamily="50" charset="-128"/>
            </a:rPr>
            <a:t>　今後も既存事業の内容を再度精査し、財源の確保に努め、経常的な物件費を抑制していく。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17</xdr:row>
      <xdr:rowOff>133858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393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93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78994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66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18</xdr:row>
      <xdr:rowOff>85852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662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35052</xdr:rowOff>
    </xdr:from>
    <xdr:to>
      <xdr:col>65</xdr:col>
      <xdr:colOff>53975</xdr:colOff>
      <xdr:row>18</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121429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保育園の運営に要する経費</a:t>
          </a:r>
          <a:r>
            <a:rPr kumimoji="1" lang="en-US" altLang="ja-JP" sz="1000">
              <a:latin typeface="ＭＳ Ｐゴシック" panose="020B0600070205080204" pitchFamily="50" charset="-128"/>
              <a:ea typeface="ＭＳ Ｐゴシック" panose="020B0600070205080204" pitchFamily="50" charset="-128"/>
            </a:rPr>
            <a:t>1,604</a:t>
          </a:r>
          <a:r>
            <a:rPr kumimoji="1" lang="ja-JP" altLang="en-US" sz="1000">
              <a:latin typeface="ＭＳ Ｐゴシック" panose="020B0600070205080204" pitchFamily="50" charset="-128"/>
              <a:ea typeface="ＭＳ Ｐゴシック" panose="020B0600070205080204" pitchFamily="50" charset="-128"/>
            </a:rPr>
            <a:t>千円の増等により、前年度から</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ポイントとなり、類似団体平均値と同値となっている。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当町は少子高齢化に歯止めがかからず、福祉医療費等により扶助費の増加は避けられないが、町民の健康寿命の延伸を図るため、町民の健康増進の取組を推進していくことにより、扶助費の増加をできる限り抑制していきたい。</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71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特別会計への繰出金が全体で</a:t>
          </a:r>
          <a:r>
            <a:rPr kumimoji="1" lang="en-US" altLang="ja-JP" sz="1000">
              <a:latin typeface="ＭＳ Ｐゴシック" panose="020B0600070205080204" pitchFamily="50" charset="-128"/>
              <a:ea typeface="ＭＳ Ｐゴシック" panose="020B0600070205080204" pitchFamily="50" charset="-128"/>
            </a:rPr>
            <a:t>8,012</a:t>
          </a:r>
          <a:r>
            <a:rPr kumimoji="1" lang="ja-JP" altLang="en-US" sz="1000">
              <a:latin typeface="ＭＳ Ｐゴシック" panose="020B0600070205080204" pitchFamily="50" charset="-128"/>
              <a:ea typeface="ＭＳ Ｐゴシック" panose="020B0600070205080204" pitchFamily="50" charset="-128"/>
            </a:rPr>
            <a:t>千円減少したこと等により、前年度から</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ポイント減の</a:t>
          </a:r>
          <a:r>
            <a:rPr kumimoji="1" lang="en-US" altLang="ja-JP" sz="1000">
              <a:latin typeface="ＭＳ Ｐゴシック" panose="020B0600070205080204" pitchFamily="50" charset="-128"/>
              <a:ea typeface="ＭＳ Ｐゴシック" panose="020B0600070205080204" pitchFamily="50" charset="-128"/>
            </a:rPr>
            <a:t>12.8%</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3.2</a:t>
          </a:r>
          <a:r>
            <a:rPr kumimoji="1" lang="ja-JP" altLang="en-US" sz="1000">
              <a:latin typeface="ＭＳ Ｐゴシック" panose="020B0600070205080204" pitchFamily="50" charset="-128"/>
              <a:ea typeface="ＭＳ Ｐゴシック" panose="020B0600070205080204" pitchFamily="50" charset="-128"/>
            </a:rPr>
            <a:t>ポイント上回っている。</a:t>
          </a:r>
        </a:p>
        <a:p>
          <a:r>
            <a:rPr kumimoji="1" lang="ja-JP" altLang="en-US" sz="1000">
              <a:latin typeface="ＭＳ Ｐゴシック" panose="020B0600070205080204" pitchFamily="50" charset="-128"/>
              <a:ea typeface="ＭＳ Ｐゴシック" panose="020B0600070205080204" pitchFamily="50" charset="-128"/>
            </a:rPr>
            <a:t>　今後、老朽施設の維持補修費、下水道関係特別会計に係る地方債の償還額、介護保険給付費が増加していく見込みであるため、公共施設の維持管理については藤里町公共施設等総合管理計画に基づき適切に実施し、特別会計については独立採算の原則に立ち返り、上下水道料金及び保険料の適正化を図る等、より一層の経営改善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55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06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147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能代山本広域市町村圏組合や秋田県町村電算システム共同事業組合等の一部事務組合への負担金の増額等により、前年度から</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15.7%</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ポイント上回っている。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数値の改善を図るため、特用林産物生産出荷事業については独立採算となるように経営の改善を促し、その他補助対象事業については明確な基準を設けて、必要性の低い補助金は見直しや廃止を行い、経費の削減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043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60706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56134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令和元年度に実施した「定住化促進住宅整備事業」や「義務教育学校整備事業」等に係る過疎対策事業債の元金の償還が開始したため、前年度から</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14.8%</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3.9</a:t>
          </a:r>
          <a:r>
            <a:rPr kumimoji="1" lang="ja-JP" altLang="en-US" sz="1000">
              <a:latin typeface="ＭＳ Ｐゴシック" panose="020B0600070205080204" pitchFamily="50" charset="-128"/>
              <a:ea typeface="ＭＳ Ｐゴシック" panose="020B0600070205080204" pitchFamily="50" charset="-128"/>
            </a:rPr>
            <a:t>ポイント下回っている。</a:t>
          </a:r>
        </a:p>
        <a:p>
          <a:r>
            <a:rPr kumimoji="1" lang="ja-JP" altLang="en-US" sz="1000">
              <a:latin typeface="ＭＳ Ｐゴシック" panose="020B0600070205080204" pitchFamily="50" charset="-128"/>
              <a:ea typeface="ＭＳ Ｐゴシック" panose="020B0600070205080204" pitchFamily="50" charset="-128"/>
            </a:rPr>
            <a:t>　義務教育学校整備事業に係る元金の償還が令和５年度から始まり、今後も大型事業に係る地方債償還が予定されているものの、公債費は令和５年度がピークになる見込みである。比率の増加を抑制するため、引き続き厳正な事業計画に基づき、費用対効果の十分な検討に加えて、後年度負担軽減など多角的な視点からの検討により地方債充当事業の取捨選択を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43180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58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39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20320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39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比率の分子は人件費、扶助費、補助費、投資及び出資金・貸付金が増額となり、分母は一般財源となる財産収入、臨時財政対策債が減少したため、前年度から</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75.2%</a:t>
          </a:r>
          <a:r>
            <a:rPr kumimoji="1" lang="ja-JP" altLang="en-US" sz="1000">
              <a:latin typeface="ＭＳ Ｐゴシック" panose="020B0600070205080204" pitchFamily="50" charset="-128"/>
              <a:ea typeface="ＭＳ Ｐゴシック" panose="020B0600070205080204" pitchFamily="50" charset="-128"/>
            </a:rPr>
            <a:t>となり、類似団体平均値を</a:t>
          </a:r>
          <a:r>
            <a:rPr kumimoji="1" lang="en-US" altLang="ja-JP" sz="1000">
              <a:latin typeface="ＭＳ Ｐゴシック" panose="020B0600070205080204" pitchFamily="50" charset="-128"/>
              <a:ea typeface="ＭＳ Ｐゴシック" panose="020B0600070205080204" pitchFamily="50" charset="-128"/>
            </a:rPr>
            <a:t>8.5</a:t>
          </a:r>
          <a:r>
            <a:rPr kumimoji="1" lang="ja-JP" altLang="en-US" sz="1000">
              <a:latin typeface="ＭＳ Ｐゴシック" panose="020B0600070205080204" pitchFamily="50" charset="-128"/>
              <a:ea typeface="ＭＳ Ｐゴシック" panose="020B0600070205080204" pitchFamily="50" charset="-128"/>
            </a:rPr>
            <a:t>ポイント上回っている。</a:t>
          </a:r>
        </a:p>
        <a:p>
          <a:r>
            <a:rPr kumimoji="1" lang="ja-JP" altLang="en-US" sz="1000">
              <a:latin typeface="ＭＳ Ｐゴシック" panose="020B0600070205080204" pitchFamily="50" charset="-128"/>
              <a:ea typeface="ＭＳ Ｐゴシック" panose="020B0600070205080204" pitchFamily="50" charset="-128"/>
            </a:rPr>
            <a:t>　今後、既存事業の内容を再度精査し、費用対効果の検討、利用料または使用料が伴うものは、適正な料金設定を図るなどの改善を検討し、今後増加が予想される繰出金については、特別会計の独立採算の原則に立ち返り、上下水道料金及び保険料の適正化を図る等、より一層の経営改善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153126</xdr:rowOff>
    </xdr:from>
    <xdr:to>
      <xdr:col>82</xdr:col>
      <xdr:colOff>107950</xdr:colOff>
      <xdr:row>79</xdr:row>
      <xdr:rowOff>60052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26226"/>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123734</xdr:rowOff>
    </xdr:from>
    <xdr:to>
      <xdr:col>78</xdr:col>
      <xdr:colOff>69850</xdr:colOff>
      <xdr:row>78</xdr:row>
      <xdr:rowOff>153126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968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123734</xdr:rowOff>
    </xdr:from>
    <xdr:to>
      <xdr:col>73</xdr:col>
      <xdr:colOff>180975</xdr:colOff>
      <xdr:row>79</xdr:row>
      <xdr:rowOff>30662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968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30662</xdr:rowOff>
    </xdr:from>
    <xdr:to>
      <xdr:col>69</xdr:col>
      <xdr:colOff>92075</xdr:colOff>
      <xdr:row>80</xdr:row>
      <xdr:rowOff>25763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75212"/>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9252</xdr:rowOff>
    </xdr:from>
    <xdr:to>
      <xdr:col>82</xdr:col>
      <xdr:colOff>158750</xdr:colOff>
      <xdr:row>79</xdr:row>
      <xdr:rowOff>110852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152779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102326</xdr:rowOff>
    </xdr:from>
    <xdr:to>
      <xdr:col>78</xdr:col>
      <xdr:colOff>120650</xdr:colOff>
      <xdr:row>79</xdr:row>
      <xdr:rowOff>32476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72934</xdr:rowOff>
    </xdr:from>
    <xdr:to>
      <xdr:col>74</xdr:col>
      <xdr:colOff>31750</xdr:colOff>
      <xdr:row>79</xdr:row>
      <xdr:rowOff>3084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159311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151312</xdr:rowOff>
    </xdr:from>
    <xdr:to>
      <xdr:col>69</xdr:col>
      <xdr:colOff>142875</xdr:colOff>
      <xdr:row>79</xdr:row>
      <xdr:rowOff>81462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66239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146413</xdr:rowOff>
    </xdr:from>
    <xdr:to>
      <xdr:col>65</xdr:col>
      <xdr:colOff>53975</xdr:colOff>
      <xdr:row>80</xdr:row>
      <xdr:rowOff>76563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61340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91740</xdr:rowOff>
    </xdr:from>
    <xdr:to>
      <xdr:col>29</xdr:col>
      <xdr:colOff>127000</xdr:colOff>
      <xdr:row>18</xdr:row>
      <xdr:rowOff>111073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25465"/>
          <a:ext cx="647700" cy="19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111073</xdr:rowOff>
    </xdr:from>
    <xdr:to>
      <xdr:col>26</xdr:col>
      <xdr:colOff>50800</xdr:colOff>
      <xdr:row>18</xdr:row>
      <xdr:rowOff>126640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44798"/>
          <a:ext cx="698500" cy="1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126640</xdr:rowOff>
    </xdr:from>
    <xdr:to>
      <xdr:col>22</xdr:col>
      <xdr:colOff>114300</xdr:colOff>
      <xdr:row>18</xdr:row>
      <xdr:rowOff>150163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60365"/>
          <a:ext cx="698500" cy="2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150163</xdr:rowOff>
    </xdr:from>
    <xdr:to>
      <xdr:col>18</xdr:col>
      <xdr:colOff>177800</xdr:colOff>
      <xdr:row>18</xdr:row>
      <xdr:rowOff>167575</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83888"/>
          <a:ext cx="6985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40940</xdr:rowOff>
    </xdr:from>
    <xdr:to>
      <xdr:col>29</xdr:col>
      <xdr:colOff>177800</xdr:colOff>
      <xdr:row>18</xdr:row>
      <xdr:rowOff>142540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7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13017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4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60273</xdr:rowOff>
    </xdr:from>
    <xdr:to>
      <xdr:col>26</xdr:col>
      <xdr:colOff>101600</xdr:colOff>
      <xdr:row>18</xdr:row>
      <xdr:rowOff>161873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93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146650</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280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75841</xdr:rowOff>
    </xdr:from>
    <xdr:to>
      <xdr:col>22</xdr:col>
      <xdr:colOff>165100</xdr:colOff>
      <xdr:row>19</xdr:row>
      <xdr:rowOff>5990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0956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16168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7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99363</xdr:rowOff>
    </xdr:from>
    <xdr:to>
      <xdr:col>19</xdr:col>
      <xdr:colOff>38100</xdr:colOff>
      <xdr:row>19</xdr:row>
      <xdr:rowOff>29513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3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14290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1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116776</xdr:rowOff>
    </xdr:from>
    <xdr:to>
      <xdr:col>15</xdr:col>
      <xdr:colOff>101600</xdr:colOff>
      <xdr:row>19</xdr:row>
      <xdr:rowOff>46926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50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31702</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39427</xdr:rowOff>
    </xdr:from>
    <xdr:to>
      <xdr:col>29</xdr:col>
      <xdr:colOff>127000</xdr:colOff>
      <xdr:row>36</xdr:row>
      <xdr:rowOff>48419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92677"/>
          <a:ext cx="6477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48419</xdr:rowOff>
    </xdr:from>
    <xdr:to>
      <xdr:col>26</xdr:col>
      <xdr:colOff>50800</xdr:colOff>
      <xdr:row>36</xdr:row>
      <xdr:rowOff>70578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01669"/>
          <a:ext cx="698500" cy="2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70578</xdr:rowOff>
    </xdr:from>
    <xdr:to>
      <xdr:col>22</xdr:col>
      <xdr:colOff>114300</xdr:colOff>
      <xdr:row>36</xdr:row>
      <xdr:rowOff>78796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23828"/>
          <a:ext cx="698500" cy="8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78796</xdr:rowOff>
    </xdr:from>
    <xdr:to>
      <xdr:col>18</xdr:col>
      <xdr:colOff>177800</xdr:colOff>
      <xdr:row>36</xdr:row>
      <xdr:rowOff>84458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2046"/>
          <a:ext cx="698500" cy="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331527</xdr:rowOff>
    </xdr:from>
    <xdr:to>
      <xdr:col>29</xdr:col>
      <xdr:colOff>177800</xdr:colOff>
      <xdr:row>36</xdr:row>
      <xdr:rowOff>90227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41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303604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340519</xdr:rowOff>
    </xdr:from>
    <xdr:to>
      <xdr:col>26</xdr:col>
      <xdr:colOff>101600</xdr:colOff>
      <xdr:row>36</xdr:row>
      <xdr:rowOff>99219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5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83996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37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19778</xdr:rowOff>
    </xdr:from>
    <xdr:to>
      <xdr:col>22</xdr:col>
      <xdr:colOff>165100</xdr:colOff>
      <xdr:row>36</xdr:row>
      <xdr:rowOff>121378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7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106155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5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27996</xdr:rowOff>
    </xdr:from>
    <xdr:to>
      <xdr:col>19</xdr:col>
      <xdr:colOff>38100</xdr:colOff>
      <xdr:row>36</xdr:row>
      <xdr:rowOff>129596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6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33658</xdr:rowOff>
    </xdr:from>
    <xdr:to>
      <xdr:col>15</xdr:col>
      <xdr:colOff>101600</xdr:colOff>
      <xdr:row>36</xdr:row>
      <xdr:rowOff>135258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8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120035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7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2,800
282.13
4,026,051
3,810,943
177,682
2,354,776
3,320,670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33300</xdr:rowOff>
    </xdr:from>
    <xdr:to>
      <xdr:col>24</xdr:col>
      <xdr:colOff>63500</xdr:colOff>
      <xdr:row>37</xdr:row>
      <xdr:rowOff>52443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76950"/>
          <a:ext cx="838200" cy="1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52443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395357"/>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51707</xdr:rowOff>
    </xdr:from>
    <xdr:to>
      <xdr:col>15</xdr:col>
      <xdr:colOff>50800</xdr:colOff>
      <xdr:row>37</xdr:row>
      <xdr:rowOff>85411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95357"/>
          <a:ext cx="8890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85411</xdr:rowOff>
    </xdr:from>
    <xdr:to>
      <xdr:col>10</xdr:col>
      <xdr:colOff>114300</xdr:colOff>
      <xdr:row>37</xdr:row>
      <xdr:rowOff>144951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29061"/>
          <a:ext cx="889000" cy="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153950</xdr:rowOff>
    </xdr:from>
    <xdr:to>
      <xdr:col>24</xdr:col>
      <xdr:colOff>114300</xdr:colOff>
      <xdr:row>37</xdr:row>
      <xdr:rowOff>84100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132377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0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1643</xdr:rowOff>
    </xdr:from>
    <xdr:to>
      <xdr:col>20</xdr:col>
      <xdr:colOff>38100</xdr:colOff>
      <xdr:row>37</xdr:row>
      <xdr:rowOff>103243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94370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3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93634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3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34611</xdr:rowOff>
    </xdr:from>
    <xdr:to>
      <xdr:col>10</xdr:col>
      <xdr:colOff>165100</xdr:colOff>
      <xdr:row>37</xdr:row>
      <xdr:rowOff>136211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127338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94151</xdr:rowOff>
    </xdr:from>
    <xdr:to>
      <xdr:col>6</xdr:col>
      <xdr:colOff>38100</xdr:colOff>
      <xdr:row>38</xdr:row>
      <xdr:rowOff>24301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15429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3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68481</xdr:rowOff>
    </xdr:from>
    <xdr:to>
      <xdr:col>24</xdr:col>
      <xdr:colOff>63500</xdr:colOff>
      <xdr:row>57</xdr:row>
      <xdr:rowOff>78066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41131"/>
          <a:ext cx="8382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68481</xdr:rowOff>
    </xdr:from>
    <xdr:to>
      <xdr:col>19</xdr:col>
      <xdr:colOff>177800</xdr:colOff>
      <xdr:row>57</xdr:row>
      <xdr:rowOff>81627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41131"/>
          <a:ext cx="889000" cy="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81627</xdr:rowOff>
    </xdr:from>
    <xdr:to>
      <xdr:col>15</xdr:col>
      <xdr:colOff>50800</xdr:colOff>
      <xdr:row>57</xdr:row>
      <xdr:rowOff>93129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54277"/>
          <a:ext cx="8890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91431</xdr:rowOff>
    </xdr:from>
    <xdr:to>
      <xdr:col>10</xdr:col>
      <xdr:colOff>114300</xdr:colOff>
      <xdr:row>57</xdr:row>
      <xdr:rowOff>93129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6408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27266</xdr:rowOff>
    </xdr:from>
    <xdr:to>
      <xdr:col>24</xdr:col>
      <xdr:colOff>114300</xdr:colOff>
      <xdr:row>57</xdr:row>
      <xdr:rowOff>128866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17681</xdr:rowOff>
    </xdr:from>
    <xdr:to>
      <xdr:col>20</xdr:col>
      <xdr:colOff>38100</xdr:colOff>
      <xdr:row>57</xdr:row>
      <xdr:rowOff>119281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9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110408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8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30827</xdr:rowOff>
    </xdr:from>
    <xdr:to>
      <xdr:col>15</xdr:col>
      <xdr:colOff>101600</xdr:colOff>
      <xdr:row>57</xdr:row>
      <xdr:rowOff>132427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123554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9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42329</xdr:rowOff>
    </xdr:from>
    <xdr:to>
      <xdr:col>10</xdr:col>
      <xdr:colOff>165100</xdr:colOff>
      <xdr:row>57</xdr:row>
      <xdr:rowOff>143929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135056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40631</xdr:rowOff>
    </xdr:from>
    <xdr:to>
      <xdr:col>6</xdr:col>
      <xdr:colOff>38100</xdr:colOff>
      <xdr:row>57</xdr:row>
      <xdr:rowOff>142231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133358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1831</xdr:rowOff>
    </xdr:from>
    <xdr:to>
      <xdr:col>24</xdr:col>
      <xdr:colOff>63500</xdr:colOff>
      <xdr:row>78</xdr:row>
      <xdr:rowOff>17431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74931"/>
          <a:ext cx="8382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7995</xdr:rowOff>
    </xdr:from>
    <xdr:to>
      <xdr:col>19</xdr:col>
      <xdr:colOff>177800</xdr:colOff>
      <xdr:row>78</xdr:row>
      <xdr:rowOff>17431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81095"/>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7995</xdr:rowOff>
    </xdr:from>
    <xdr:to>
      <xdr:col>15</xdr:col>
      <xdr:colOff>50800</xdr:colOff>
      <xdr:row>78</xdr:row>
      <xdr:rowOff>57057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81095"/>
          <a:ext cx="8890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50926</xdr:rowOff>
    </xdr:from>
    <xdr:to>
      <xdr:col>10</xdr:col>
      <xdr:colOff>114300</xdr:colOff>
      <xdr:row>78</xdr:row>
      <xdr:rowOff>57057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24026"/>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122481</xdr:rowOff>
    </xdr:from>
    <xdr:to>
      <xdr:col>24</xdr:col>
      <xdr:colOff>114300</xdr:colOff>
      <xdr:row>78</xdr:row>
      <xdr:rowOff>52631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145358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138081</xdr:rowOff>
    </xdr:from>
    <xdr:to>
      <xdr:col>20</xdr:col>
      <xdr:colOff>38100</xdr:colOff>
      <xdr:row>78</xdr:row>
      <xdr:rowOff>68231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59358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128645</xdr:rowOff>
    </xdr:from>
    <xdr:to>
      <xdr:col>15</xdr:col>
      <xdr:colOff>101600</xdr:colOff>
      <xdr:row>78</xdr:row>
      <xdr:rowOff>58795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75322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10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6257</xdr:rowOff>
    </xdr:from>
    <xdr:to>
      <xdr:col>10</xdr:col>
      <xdr:colOff>165100</xdr:colOff>
      <xdr:row>78</xdr:row>
      <xdr:rowOff>107857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98984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xdr:rowOff>
    </xdr:from>
    <xdr:to>
      <xdr:col>6</xdr:col>
      <xdr:colOff>38100</xdr:colOff>
      <xdr:row>78</xdr:row>
      <xdr:rowOff>101726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92853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6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16706</xdr:rowOff>
    </xdr:from>
    <xdr:to>
      <xdr:col>24</xdr:col>
      <xdr:colOff>63500</xdr:colOff>
      <xdr:row>95</xdr:row>
      <xdr:rowOff>36091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304456"/>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16706</xdr:rowOff>
    </xdr:from>
    <xdr:to>
      <xdr:col>19</xdr:col>
      <xdr:colOff>177800</xdr:colOff>
      <xdr:row>95</xdr:row>
      <xdr:rowOff>38133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304456"/>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38133</xdr:rowOff>
    </xdr:from>
    <xdr:to>
      <xdr:col>15</xdr:col>
      <xdr:colOff>50800</xdr:colOff>
      <xdr:row>95</xdr:row>
      <xdr:rowOff>151656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25883"/>
          <a:ext cx="889000" cy="1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131707</xdr:rowOff>
    </xdr:from>
    <xdr:to>
      <xdr:col>10</xdr:col>
      <xdr:colOff>114300</xdr:colOff>
      <xdr:row>95</xdr:row>
      <xdr:rowOff>151656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419457"/>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156741</xdr:rowOff>
    </xdr:from>
    <xdr:to>
      <xdr:col>24</xdr:col>
      <xdr:colOff>114300</xdr:colOff>
      <xdr:row>95</xdr:row>
      <xdr:rowOff>86891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135168</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25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137356</xdr:rowOff>
    </xdr:from>
    <xdr:to>
      <xdr:col>20</xdr:col>
      <xdr:colOff>38100</xdr:colOff>
      <xdr:row>95</xdr:row>
      <xdr:rowOff>67506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84033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2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158783</xdr:rowOff>
    </xdr:from>
    <xdr:to>
      <xdr:col>15</xdr:col>
      <xdr:colOff>101600</xdr:colOff>
      <xdr:row>95</xdr:row>
      <xdr:rowOff>88933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80060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100856</xdr:rowOff>
    </xdr:from>
    <xdr:to>
      <xdr:col>10</xdr:col>
      <xdr:colOff>165100</xdr:colOff>
      <xdr:row>96</xdr:row>
      <xdr:rowOff>31006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22133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80907</xdr:rowOff>
    </xdr:from>
    <xdr:to>
      <xdr:col>6</xdr:col>
      <xdr:colOff>38100</xdr:colOff>
      <xdr:row>96</xdr:row>
      <xdr:rowOff>11057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27584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103612</xdr:rowOff>
    </xdr:from>
    <xdr:to>
      <xdr:col>55</xdr:col>
      <xdr:colOff>0</xdr:colOff>
      <xdr:row>37</xdr:row>
      <xdr:rowOff>108941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47262"/>
          <a:ext cx="8382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103612</xdr:rowOff>
    </xdr:from>
    <xdr:to>
      <xdr:col>50</xdr:col>
      <xdr:colOff>114300</xdr:colOff>
      <xdr:row>37</xdr:row>
      <xdr:rowOff>114602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47262"/>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24690</xdr:rowOff>
    </xdr:from>
    <xdr:to>
      <xdr:col>45</xdr:col>
      <xdr:colOff>177800</xdr:colOff>
      <xdr:row>37</xdr:row>
      <xdr:rowOff>114602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68340"/>
          <a:ext cx="889000" cy="8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24690</xdr:rowOff>
    </xdr:from>
    <xdr:to>
      <xdr:col>41</xdr:col>
      <xdr:colOff>50800</xdr:colOff>
      <xdr:row>37</xdr:row>
      <xdr:rowOff>157115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68340"/>
          <a:ext cx="889000" cy="13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58141</xdr:rowOff>
    </xdr:from>
    <xdr:to>
      <xdr:col>55</xdr:col>
      <xdr:colOff>50800</xdr:colOff>
      <xdr:row>37</xdr:row>
      <xdr:rowOff>159741</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52812</xdr:rowOff>
    </xdr:from>
    <xdr:to>
      <xdr:col>50</xdr:col>
      <xdr:colOff>165100</xdr:colOff>
      <xdr:row>37</xdr:row>
      <xdr:rowOff>154412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145539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48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63802</xdr:rowOff>
    </xdr:from>
    <xdr:to>
      <xdr:col>46</xdr:col>
      <xdr:colOff>38100</xdr:colOff>
      <xdr:row>37</xdr:row>
      <xdr:rowOff>165402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156529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0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145340</xdr:rowOff>
    </xdr:from>
    <xdr:to>
      <xdr:col>41</xdr:col>
      <xdr:colOff>101600</xdr:colOff>
      <xdr:row>37</xdr:row>
      <xdr:rowOff>75490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66617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1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106315</xdr:rowOff>
    </xdr:from>
    <xdr:to>
      <xdr:col>36</xdr:col>
      <xdr:colOff>165100</xdr:colOff>
      <xdr:row>38</xdr:row>
      <xdr:rowOff>36464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499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27591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4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56691</xdr:rowOff>
    </xdr:from>
    <xdr:to>
      <xdr:col>55</xdr:col>
      <xdr:colOff>0</xdr:colOff>
      <xdr:row>58</xdr:row>
      <xdr:rowOff>110954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00791"/>
          <a:ext cx="838200" cy="5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56691</xdr:rowOff>
    </xdr:from>
    <xdr:to>
      <xdr:col>50</xdr:col>
      <xdr:colOff>114300</xdr:colOff>
      <xdr:row>58</xdr:row>
      <xdr:rowOff>82791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10000791"/>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82791</xdr:rowOff>
    </xdr:from>
    <xdr:to>
      <xdr:col>45</xdr:col>
      <xdr:colOff>177800</xdr:colOff>
      <xdr:row>58</xdr:row>
      <xdr:rowOff>93867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26891"/>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93867</xdr:rowOff>
    </xdr:from>
    <xdr:to>
      <xdr:col>41</xdr:col>
      <xdr:colOff>50800</xdr:colOff>
      <xdr:row>58</xdr:row>
      <xdr:rowOff>110795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37967"/>
          <a:ext cx="8890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60154</xdr:rowOff>
    </xdr:from>
    <xdr:to>
      <xdr:col>55</xdr:col>
      <xdr:colOff>50800</xdr:colOff>
      <xdr:row>58</xdr:row>
      <xdr:rowOff>161754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5891</xdr:rowOff>
    </xdr:from>
    <xdr:to>
      <xdr:col>50</xdr:col>
      <xdr:colOff>165100</xdr:colOff>
      <xdr:row>58</xdr:row>
      <xdr:rowOff>107491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124018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2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31991</xdr:rowOff>
    </xdr:from>
    <xdr:to>
      <xdr:col>46</xdr:col>
      <xdr:colOff>38100</xdr:colOff>
      <xdr:row>58</xdr:row>
      <xdr:rowOff>133591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124718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6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43067</xdr:rowOff>
    </xdr:from>
    <xdr:to>
      <xdr:col>41</xdr:col>
      <xdr:colOff>101600</xdr:colOff>
      <xdr:row>58</xdr:row>
      <xdr:rowOff>144667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135794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7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59995</xdr:rowOff>
    </xdr:from>
    <xdr:to>
      <xdr:col>36</xdr:col>
      <xdr:colOff>165100</xdr:colOff>
      <xdr:row>58</xdr:row>
      <xdr:rowOff>161595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152722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9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129507</xdr:rowOff>
    </xdr:from>
    <xdr:to>
      <xdr:col>55</xdr:col>
      <xdr:colOff>0</xdr:colOff>
      <xdr:row>78</xdr:row>
      <xdr:rowOff>136655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502607"/>
          <a:ext cx="8382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131167</xdr:rowOff>
    </xdr:from>
    <xdr:to>
      <xdr:col>50</xdr:col>
      <xdr:colOff>114300</xdr:colOff>
      <xdr:row>78</xdr:row>
      <xdr:rowOff>136655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504267"/>
          <a:ext cx="8890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131167</xdr:rowOff>
    </xdr:from>
    <xdr:to>
      <xdr:col>45</xdr:col>
      <xdr:colOff>177800</xdr:colOff>
      <xdr:row>78</xdr:row>
      <xdr:rowOff>134379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504267"/>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126264</xdr:rowOff>
    </xdr:from>
    <xdr:to>
      <xdr:col>41</xdr:col>
      <xdr:colOff>50800</xdr:colOff>
      <xdr:row>78</xdr:row>
      <xdr:rowOff>134379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99364"/>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78707</xdr:rowOff>
    </xdr:from>
    <xdr:to>
      <xdr:col>55</xdr:col>
      <xdr:colOff>50800</xdr:colOff>
      <xdr:row>79</xdr:row>
      <xdr:rowOff>8857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165084</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85855</xdr:rowOff>
    </xdr:from>
    <xdr:to>
      <xdr:col>50</xdr:col>
      <xdr:colOff>165100</xdr:colOff>
      <xdr:row>79</xdr:row>
      <xdr:rowOff>16005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7132</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55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80367</xdr:rowOff>
    </xdr:from>
    <xdr:to>
      <xdr:col>46</xdr:col>
      <xdr:colOff>38100</xdr:colOff>
      <xdr:row>79</xdr:row>
      <xdr:rowOff>10517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1644</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4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83579</xdr:rowOff>
    </xdr:from>
    <xdr:to>
      <xdr:col>41</xdr:col>
      <xdr:colOff>101600</xdr:colOff>
      <xdr:row>79</xdr:row>
      <xdr:rowOff>13729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4856</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4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75464</xdr:rowOff>
    </xdr:from>
    <xdr:to>
      <xdr:col>36</xdr:col>
      <xdr:colOff>165100</xdr:colOff>
      <xdr:row>79</xdr:row>
      <xdr:rowOff>5614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168191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58054</xdr:rowOff>
    </xdr:from>
    <xdr:to>
      <xdr:col>55</xdr:col>
      <xdr:colOff>0</xdr:colOff>
      <xdr:row>98</xdr:row>
      <xdr:rowOff>114379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60154"/>
          <a:ext cx="838200" cy="5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58054</xdr:rowOff>
    </xdr:from>
    <xdr:to>
      <xdr:col>50</xdr:col>
      <xdr:colOff>114300</xdr:colOff>
      <xdr:row>98</xdr:row>
      <xdr:rowOff>85776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60154"/>
          <a:ext cx="889000" cy="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85776</xdr:rowOff>
    </xdr:from>
    <xdr:to>
      <xdr:col>45</xdr:col>
      <xdr:colOff>177800</xdr:colOff>
      <xdr:row>98</xdr:row>
      <xdr:rowOff>95383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87876"/>
          <a:ext cx="889000" cy="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95383</xdr:rowOff>
    </xdr:from>
    <xdr:to>
      <xdr:col>41</xdr:col>
      <xdr:colOff>50800</xdr:colOff>
      <xdr:row>98</xdr:row>
      <xdr:rowOff>115165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97483"/>
          <a:ext cx="889000" cy="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63579</xdr:rowOff>
    </xdr:from>
    <xdr:to>
      <xdr:col>55</xdr:col>
      <xdr:colOff>50800</xdr:colOff>
      <xdr:row>98</xdr:row>
      <xdr:rowOff>165179</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7254</xdr:rowOff>
    </xdr:from>
    <xdr:to>
      <xdr:col>50</xdr:col>
      <xdr:colOff>165100</xdr:colOff>
      <xdr:row>98</xdr:row>
      <xdr:rowOff>108854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125381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34976</xdr:rowOff>
    </xdr:from>
    <xdr:to>
      <xdr:col>46</xdr:col>
      <xdr:colOff>38100</xdr:colOff>
      <xdr:row>98</xdr:row>
      <xdr:rowOff>136576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153103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44583</xdr:rowOff>
    </xdr:from>
    <xdr:to>
      <xdr:col>41</xdr:col>
      <xdr:colOff>101600</xdr:colOff>
      <xdr:row>98</xdr:row>
      <xdr:rowOff>146183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137310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64365</xdr:rowOff>
    </xdr:from>
    <xdr:to>
      <xdr:col>36</xdr:col>
      <xdr:colOff>165100</xdr:colOff>
      <xdr:row>98</xdr:row>
      <xdr:rowOff>165965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157092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95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20096</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535196"/>
          <a:ext cx="838200" cy="19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41322</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27872"/>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41322</xdr:rowOff>
    </xdr:from>
    <xdr:to>
      <xdr:col>76</xdr:col>
      <xdr:colOff>114300</xdr:colOff>
      <xdr:row>39</xdr:row>
      <xdr:rowOff>42232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27872"/>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42232</xdr:rowOff>
    </xdr:from>
    <xdr:to>
      <xdr:col>71</xdr:col>
      <xdr:colOff>177800</xdr:colOff>
      <xdr:row>39</xdr:row>
      <xdr:rowOff>42313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28782"/>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140746</xdr:rowOff>
    </xdr:from>
    <xdr:to>
      <xdr:col>85</xdr:col>
      <xdr:colOff>177800</xdr:colOff>
      <xdr:row>38</xdr:row>
      <xdr:rowOff>70896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163623</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161972</xdr:rowOff>
    </xdr:from>
    <xdr:to>
      <xdr:col>76</xdr:col>
      <xdr:colOff>165100</xdr:colOff>
      <xdr:row>39</xdr:row>
      <xdr:rowOff>92122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83249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6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162882</xdr:rowOff>
    </xdr:from>
    <xdr:to>
      <xdr:col>72</xdr:col>
      <xdr:colOff>38100</xdr:colOff>
      <xdr:row>39</xdr:row>
      <xdr:rowOff>93032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84159</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70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162963</xdr:rowOff>
    </xdr:from>
    <xdr:to>
      <xdr:col>67</xdr:col>
      <xdr:colOff>101600</xdr:colOff>
      <xdr:row>39</xdr:row>
      <xdr:rowOff>93113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7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84240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77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148059</xdr:rowOff>
    </xdr:from>
    <xdr:to>
      <xdr:col>85</xdr:col>
      <xdr:colOff>127000</xdr:colOff>
      <xdr:row>77</xdr:row>
      <xdr:rowOff>159927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349709"/>
          <a:ext cx="8382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159927</xdr:rowOff>
    </xdr:from>
    <xdr:to>
      <xdr:col>81</xdr:col>
      <xdr:colOff>50800</xdr:colOff>
      <xdr:row>78</xdr:row>
      <xdr:rowOff>2259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61577"/>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2259</xdr:rowOff>
    </xdr:from>
    <xdr:to>
      <xdr:col>76</xdr:col>
      <xdr:colOff>114300</xdr:colOff>
      <xdr:row>78</xdr:row>
      <xdr:rowOff>19424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75359"/>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19424</xdr:rowOff>
    </xdr:from>
    <xdr:to>
      <xdr:col>71</xdr:col>
      <xdr:colOff>177800</xdr:colOff>
      <xdr:row>78</xdr:row>
      <xdr:rowOff>29496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92524"/>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97259</xdr:rowOff>
    </xdr:from>
    <xdr:to>
      <xdr:col>85</xdr:col>
      <xdr:colOff>177800</xdr:colOff>
      <xdr:row>78</xdr:row>
      <xdr:rowOff>27409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75686</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109127</xdr:rowOff>
    </xdr:from>
    <xdr:to>
      <xdr:col>81</xdr:col>
      <xdr:colOff>101600</xdr:colOff>
      <xdr:row>78</xdr:row>
      <xdr:rowOff>39277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30404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0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122909</xdr:rowOff>
    </xdr:from>
    <xdr:to>
      <xdr:col>76</xdr:col>
      <xdr:colOff>165100</xdr:colOff>
      <xdr:row>78</xdr:row>
      <xdr:rowOff>53059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44186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4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140074</xdr:rowOff>
    </xdr:from>
    <xdr:to>
      <xdr:col>72</xdr:col>
      <xdr:colOff>38100</xdr:colOff>
      <xdr:row>78</xdr:row>
      <xdr:rowOff>70224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61351</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3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150146</xdr:rowOff>
    </xdr:from>
    <xdr:to>
      <xdr:col>67</xdr:col>
      <xdr:colOff>101600</xdr:colOff>
      <xdr:row>78</xdr:row>
      <xdr:rowOff>80296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71423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104487</xdr:rowOff>
    </xdr:from>
    <xdr:to>
      <xdr:col>85</xdr:col>
      <xdr:colOff>127000</xdr:colOff>
      <xdr:row>98</xdr:row>
      <xdr:rowOff>155375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06587"/>
          <a:ext cx="838200" cy="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101161</xdr:rowOff>
    </xdr:from>
    <xdr:to>
      <xdr:col>81</xdr:col>
      <xdr:colOff>50800</xdr:colOff>
      <xdr:row>98</xdr:row>
      <xdr:rowOff>155375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03261"/>
          <a:ext cx="889000" cy="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101161</xdr:rowOff>
    </xdr:from>
    <xdr:to>
      <xdr:col>76</xdr:col>
      <xdr:colOff>114300</xdr:colOff>
      <xdr:row>98</xdr:row>
      <xdr:rowOff>139832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03261"/>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125634</xdr:rowOff>
    </xdr:from>
    <xdr:to>
      <xdr:col>71</xdr:col>
      <xdr:colOff>177800</xdr:colOff>
      <xdr:row>98</xdr:row>
      <xdr:rowOff>139832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27734"/>
          <a:ext cx="889000" cy="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53687</xdr:rowOff>
    </xdr:from>
    <xdr:to>
      <xdr:col>85</xdr:col>
      <xdr:colOff>177800</xdr:colOff>
      <xdr:row>98</xdr:row>
      <xdr:rowOff>155287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104575</xdr:rowOff>
    </xdr:from>
    <xdr:to>
      <xdr:col>81</xdr:col>
      <xdr:colOff>101600</xdr:colOff>
      <xdr:row>99</xdr:row>
      <xdr:rowOff>34725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25852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50361</xdr:rowOff>
    </xdr:from>
    <xdr:to>
      <xdr:col>76</xdr:col>
      <xdr:colOff>165100</xdr:colOff>
      <xdr:row>98</xdr:row>
      <xdr:rowOff>151961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143088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4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89032</xdr:rowOff>
    </xdr:from>
    <xdr:to>
      <xdr:col>72</xdr:col>
      <xdr:colOff>38100</xdr:colOff>
      <xdr:row>99</xdr:row>
      <xdr:rowOff>19182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10309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74834</xdr:rowOff>
    </xdr:from>
    <xdr:to>
      <xdr:col>67</xdr:col>
      <xdr:colOff>101600</xdr:colOff>
      <xdr:row>99</xdr:row>
      <xdr:rowOff>4984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167561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6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89517</xdr:rowOff>
    </xdr:from>
    <xdr:to>
      <xdr:col>116</xdr:col>
      <xdr:colOff>63500</xdr:colOff>
      <xdr:row>38</xdr:row>
      <xdr:rowOff>96930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04617"/>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67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96930</xdr:rowOff>
    </xdr:from>
    <xdr:to>
      <xdr:col>111</xdr:col>
      <xdr:colOff>177800</xdr:colOff>
      <xdr:row>38</xdr:row>
      <xdr:rowOff>116491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12030"/>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130475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817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116491</xdr:rowOff>
    </xdr:from>
    <xdr:to>
      <xdr:col>107</xdr:col>
      <xdr:colOff>50800</xdr:colOff>
      <xdr:row>38</xdr:row>
      <xdr:rowOff>129435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31591"/>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81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129435</xdr:rowOff>
    </xdr:from>
    <xdr:to>
      <xdr:col>102</xdr:col>
      <xdr:colOff>114300</xdr:colOff>
      <xdr:row>38</xdr:row>
      <xdr:rowOff>140103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44535"/>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121821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8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120482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8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38717</xdr:rowOff>
    </xdr:from>
    <xdr:to>
      <xdr:col>116</xdr:col>
      <xdr:colOff>114300</xdr:colOff>
      <xdr:row>38</xdr:row>
      <xdr:rowOff>140317</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61594</xdr:rowOff>
    </xdr:from>
    <xdr:ext cx="534377"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4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46130</xdr:rowOff>
    </xdr:from>
    <xdr:to>
      <xdr:col>112</xdr:col>
      <xdr:colOff>38100</xdr:colOff>
      <xdr:row>38</xdr:row>
      <xdr:rowOff>147730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164257</xdr:rowOff>
    </xdr:from>
    <xdr:ext cx="534377"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56111" y="63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65691</xdr:rowOff>
    </xdr:from>
    <xdr:to>
      <xdr:col>107</xdr:col>
      <xdr:colOff>101600</xdr:colOff>
      <xdr:row>38</xdr:row>
      <xdr:rowOff>167291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12369</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67111" y="635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78635</xdr:rowOff>
    </xdr:from>
    <xdr:to>
      <xdr:col>102</xdr:col>
      <xdr:colOff>165100</xdr:colOff>
      <xdr:row>39</xdr:row>
      <xdr:rowOff>8785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9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25312</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278111" y="63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89303</xdr:rowOff>
    </xdr:from>
    <xdr:to>
      <xdr:col>98</xdr:col>
      <xdr:colOff>38100</xdr:colOff>
      <xdr:row>39</xdr:row>
      <xdr:rowOff>19453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35980</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389111" y="63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47058</xdr:rowOff>
    </xdr:from>
    <xdr:to>
      <xdr:col>116</xdr:col>
      <xdr:colOff>63500</xdr:colOff>
      <xdr:row>58</xdr:row>
      <xdr:rowOff>56270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9991158"/>
          <a:ext cx="8382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53193</xdr:rowOff>
    </xdr:from>
    <xdr:to>
      <xdr:col>111</xdr:col>
      <xdr:colOff>177800</xdr:colOff>
      <xdr:row>58</xdr:row>
      <xdr:rowOff>56270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9997293"/>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53193</xdr:rowOff>
    </xdr:from>
    <xdr:to>
      <xdr:col>107</xdr:col>
      <xdr:colOff>50800</xdr:colOff>
      <xdr:row>58</xdr:row>
      <xdr:rowOff>54757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9997293"/>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41046</xdr:rowOff>
    </xdr:from>
    <xdr:to>
      <xdr:col>102</xdr:col>
      <xdr:colOff>114300</xdr:colOff>
      <xdr:row>58</xdr:row>
      <xdr:rowOff>54757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9985146"/>
          <a:ext cx="889000" cy="1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167708</xdr:rowOff>
    </xdr:from>
    <xdr:to>
      <xdr:col>116</xdr:col>
      <xdr:colOff>114300</xdr:colOff>
      <xdr:row>58</xdr:row>
      <xdr:rowOff>97858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4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127085</xdr:rowOff>
    </xdr:from>
    <xdr:ext cx="534377"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5470</xdr:rowOff>
    </xdr:from>
    <xdr:to>
      <xdr:col>112</xdr:col>
      <xdr:colOff>38100</xdr:colOff>
      <xdr:row>58</xdr:row>
      <xdr:rowOff>107070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99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123597</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56111" y="97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2393</xdr:rowOff>
    </xdr:from>
    <xdr:to>
      <xdr:col>107</xdr:col>
      <xdr:colOff>101600</xdr:colOff>
      <xdr:row>58</xdr:row>
      <xdr:rowOff>103993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120520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72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3957</xdr:rowOff>
    </xdr:from>
    <xdr:to>
      <xdr:col>102</xdr:col>
      <xdr:colOff>165100</xdr:colOff>
      <xdr:row>58</xdr:row>
      <xdr:rowOff>105557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122084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7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161696</xdr:rowOff>
    </xdr:from>
    <xdr:to>
      <xdr:col>98</xdr:col>
      <xdr:colOff>38100</xdr:colOff>
      <xdr:row>58</xdr:row>
      <xdr:rowOff>91846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108373</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7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36415</xdr:rowOff>
    </xdr:from>
    <xdr:to>
      <xdr:col>116</xdr:col>
      <xdr:colOff>63500</xdr:colOff>
      <xdr:row>77</xdr:row>
      <xdr:rowOff>41813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38065"/>
          <a:ext cx="838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41813</xdr:rowOff>
    </xdr:from>
    <xdr:to>
      <xdr:col>111</xdr:col>
      <xdr:colOff>177800</xdr:colOff>
      <xdr:row>77</xdr:row>
      <xdr:rowOff>44400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43463"/>
          <a:ext cx="889000" cy="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29894</xdr:rowOff>
    </xdr:from>
    <xdr:to>
      <xdr:col>107</xdr:col>
      <xdr:colOff>50800</xdr:colOff>
      <xdr:row>77</xdr:row>
      <xdr:rowOff>44400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31544"/>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24459</xdr:rowOff>
    </xdr:from>
    <xdr:to>
      <xdr:col>102</xdr:col>
      <xdr:colOff>114300</xdr:colOff>
      <xdr:row>77</xdr:row>
      <xdr:rowOff>29894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26109"/>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157065</xdr:rowOff>
    </xdr:from>
    <xdr:to>
      <xdr:col>116</xdr:col>
      <xdr:colOff>114300</xdr:colOff>
      <xdr:row>77</xdr:row>
      <xdr:rowOff>87215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135492</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6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162463</xdr:rowOff>
    </xdr:from>
    <xdr:to>
      <xdr:col>112</xdr:col>
      <xdr:colOff>38100</xdr:colOff>
      <xdr:row>77</xdr:row>
      <xdr:rowOff>92613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83740</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8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165050</xdr:rowOff>
    </xdr:from>
    <xdr:to>
      <xdr:col>107</xdr:col>
      <xdr:colOff>101600</xdr:colOff>
      <xdr:row>77</xdr:row>
      <xdr:rowOff>95200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86327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8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150544</xdr:rowOff>
    </xdr:from>
    <xdr:to>
      <xdr:col>102</xdr:col>
      <xdr:colOff>165100</xdr:colOff>
      <xdr:row>77</xdr:row>
      <xdr:rowOff>80694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97221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5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145109</xdr:rowOff>
    </xdr:from>
    <xdr:to>
      <xdr:col>98</xdr:col>
      <xdr:colOff>38100</xdr:colOff>
      <xdr:row>77</xdr:row>
      <xdr:rowOff>75259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91787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5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歳出決算総額は</a:t>
          </a:r>
          <a:r>
            <a:rPr kumimoji="1" lang="en-US" altLang="ja-JP" sz="1000">
              <a:latin typeface="ＭＳ Ｐゴシック" panose="020B0600070205080204" pitchFamily="50" charset="-128"/>
              <a:ea typeface="ＭＳ Ｐゴシック" panose="020B0600070205080204" pitchFamily="50" charset="-128"/>
            </a:rPr>
            <a:t>3,810,943</a:t>
          </a:r>
          <a:r>
            <a:rPr kumimoji="1" lang="ja-JP" altLang="en-US" sz="1000">
              <a:latin typeface="ＭＳ Ｐゴシック" panose="020B0600070205080204" pitchFamily="50" charset="-128"/>
              <a:ea typeface="ＭＳ Ｐゴシック" panose="020B0600070205080204" pitchFamily="50" charset="-128"/>
            </a:rPr>
            <a:t>千円で住民一人当たり</a:t>
          </a:r>
          <a:r>
            <a:rPr kumimoji="1" lang="en-US" altLang="ja-JP" sz="1000">
              <a:latin typeface="ＭＳ Ｐゴシック" panose="020B0600070205080204" pitchFamily="50" charset="-128"/>
              <a:ea typeface="ＭＳ Ｐゴシック" panose="020B0600070205080204" pitchFamily="50" charset="-128"/>
            </a:rPr>
            <a:t>1,351.878</a:t>
          </a:r>
          <a:r>
            <a:rPr kumimoji="1" lang="ja-JP" altLang="en-US" sz="1000">
              <a:latin typeface="ＭＳ Ｐゴシック" panose="020B0600070205080204" pitchFamily="50" charset="-128"/>
              <a:ea typeface="ＭＳ Ｐゴシック" panose="020B0600070205080204" pitchFamily="50" charset="-128"/>
            </a:rPr>
            <a:t>円となっている。</a:t>
          </a:r>
        </a:p>
        <a:p>
          <a:r>
            <a:rPr kumimoji="1" lang="ja-JP" altLang="en-US" sz="1000">
              <a:latin typeface="ＭＳ Ｐゴシック" panose="020B0600070205080204" pitchFamily="50" charset="-128"/>
              <a:ea typeface="ＭＳ Ｐゴシック" panose="020B0600070205080204" pitchFamily="50" charset="-128"/>
            </a:rPr>
            <a:t>　人件費は住民一人当たり</a:t>
          </a:r>
          <a:r>
            <a:rPr kumimoji="1" lang="en-US" altLang="ja-JP" sz="1000">
              <a:latin typeface="ＭＳ Ｐゴシック" panose="020B0600070205080204" pitchFamily="50" charset="-128"/>
              <a:ea typeface="ＭＳ Ｐゴシック" panose="020B0600070205080204" pitchFamily="50" charset="-128"/>
            </a:rPr>
            <a:t>250,162</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11,724</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23,571</a:t>
          </a:r>
          <a:r>
            <a:rPr kumimoji="1" lang="ja-JP" altLang="en-US" sz="1000">
              <a:latin typeface="ＭＳ Ｐゴシック" panose="020B0600070205080204" pitchFamily="50" charset="-128"/>
              <a:ea typeface="ＭＳ Ｐゴシック" panose="020B0600070205080204" pitchFamily="50" charset="-128"/>
            </a:rPr>
            <a:t>円下回っている。増額の要因は人事院勧告によるものである。物件費は住民一人当たり</a:t>
          </a:r>
          <a:r>
            <a:rPr kumimoji="1" lang="en-US" altLang="ja-JP" sz="1000">
              <a:latin typeface="ＭＳ Ｐゴシック" panose="020B0600070205080204" pitchFamily="50" charset="-128"/>
              <a:ea typeface="ＭＳ Ｐゴシック" panose="020B0600070205080204" pitchFamily="50" charset="-128"/>
            </a:rPr>
            <a:t>207,846</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16,772</a:t>
          </a:r>
          <a:r>
            <a:rPr kumimoji="1" lang="ja-JP" altLang="en-US" sz="1000">
              <a:latin typeface="ＭＳ Ｐゴシック" panose="020B0600070205080204" pitchFamily="50" charset="-128"/>
              <a:ea typeface="ＭＳ Ｐゴシック" panose="020B0600070205080204" pitchFamily="50" charset="-128"/>
            </a:rPr>
            <a:t>円の減となり、類似団体平均値を</a:t>
          </a:r>
          <a:r>
            <a:rPr kumimoji="1" lang="en-US" altLang="ja-JP" sz="1000">
              <a:latin typeface="ＭＳ Ｐゴシック" panose="020B0600070205080204" pitchFamily="50" charset="-128"/>
              <a:ea typeface="ＭＳ Ｐゴシック" panose="020B0600070205080204" pitchFamily="50" charset="-128"/>
            </a:rPr>
            <a:t>93,898</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円下回っている。主な要因としては義務教育学校における施設用備品購入費</a:t>
          </a:r>
          <a:r>
            <a:rPr kumimoji="1" lang="en-US" altLang="ja-JP" sz="1000">
              <a:latin typeface="ＭＳ Ｐゴシック" panose="020B0600070205080204" pitchFamily="50" charset="-128"/>
              <a:ea typeface="ＭＳ Ｐゴシック" panose="020B0600070205080204" pitchFamily="50" charset="-128"/>
            </a:rPr>
            <a:t>37,115</a:t>
          </a:r>
          <a:r>
            <a:rPr kumimoji="1" lang="ja-JP" altLang="en-US" sz="1000">
              <a:latin typeface="ＭＳ Ｐゴシック" panose="020B0600070205080204" pitchFamily="50" charset="-128"/>
              <a:ea typeface="ＭＳ Ｐゴシック" panose="020B0600070205080204" pitchFamily="50" charset="-128"/>
            </a:rPr>
            <a:t>千円の減等が挙げられる。　維持補修費は住民一人当たり</a:t>
          </a:r>
          <a:r>
            <a:rPr kumimoji="1" lang="en-US" altLang="ja-JP" sz="1000">
              <a:latin typeface="ＭＳ Ｐゴシック" panose="020B0600070205080204" pitchFamily="50" charset="-128"/>
              <a:ea typeface="ＭＳ Ｐゴシック" panose="020B0600070205080204" pitchFamily="50" charset="-128"/>
            </a:rPr>
            <a:t>30,155</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3,412</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1,596</a:t>
          </a:r>
          <a:r>
            <a:rPr kumimoji="1" lang="ja-JP" altLang="en-US" sz="1000">
              <a:latin typeface="ＭＳ Ｐゴシック" panose="020B0600070205080204" pitchFamily="50" charset="-128"/>
              <a:ea typeface="ＭＳ Ｐゴシック" panose="020B0600070205080204" pitchFamily="50" charset="-128"/>
            </a:rPr>
            <a:t>円上回っている。主な要因としては町民体育館における維持修繕</a:t>
          </a:r>
          <a:r>
            <a:rPr kumimoji="1" lang="en-US" altLang="ja-JP" sz="1000">
              <a:latin typeface="ＭＳ Ｐゴシック" panose="020B0600070205080204" pitchFamily="50" charset="-128"/>
              <a:ea typeface="ＭＳ Ｐゴシック" panose="020B0600070205080204" pitchFamily="50" charset="-128"/>
            </a:rPr>
            <a:t>9,878</a:t>
          </a:r>
          <a:r>
            <a:rPr kumimoji="1" lang="ja-JP" altLang="en-US" sz="1000">
              <a:latin typeface="ＭＳ Ｐゴシック" panose="020B0600070205080204" pitchFamily="50" charset="-128"/>
              <a:ea typeface="ＭＳ Ｐゴシック" panose="020B0600070205080204" pitchFamily="50" charset="-128"/>
            </a:rPr>
            <a:t>千円の皆増等が挙げられる。　扶助費は住民一人当たり</a:t>
          </a:r>
          <a:r>
            <a:rPr kumimoji="1" lang="en-US" altLang="ja-JP" sz="1000">
              <a:latin typeface="ＭＳ Ｐゴシック" panose="020B0600070205080204" pitchFamily="50" charset="-128"/>
              <a:ea typeface="ＭＳ Ｐゴシック" panose="020B0600070205080204" pitchFamily="50" charset="-128"/>
            </a:rPr>
            <a:t>91,097</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2,544</a:t>
          </a:r>
          <a:r>
            <a:rPr kumimoji="1" lang="ja-JP" altLang="en-US" sz="1000">
              <a:latin typeface="ＭＳ Ｐゴシック" panose="020B0600070205080204" pitchFamily="50" charset="-128"/>
              <a:ea typeface="ＭＳ Ｐゴシック" panose="020B0600070205080204" pitchFamily="50" charset="-128"/>
            </a:rPr>
            <a:t>円の減となり、類似団体平均値を</a:t>
          </a:r>
          <a:r>
            <a:rPr kumimoji="1" lang="en-US" altLang="ja-JP" sz="1000">
              <a:latin typeface="ＭＳ Ｐゴシック" panose="020B0600070205080204" pitchFamily="50" charset="-128"/>
              <a:ea typeface="ＭＳ Ｐゴシック" panose="020B0600070205080204" pitchFamily="50" charset="-128"/>
            </a:rPr>
            <a:t>342</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円下回っている。主な要因としては住民税非課税世帯等臨時特別給付金（繰越明許分）</a:t>
          </a:r>
          <a:r>
            <a:rPr kumimoji="1" lang="en-US" altLang="ja-JP" sz="1000">
              <a:latin typeface="ＭＳ Ｐゴシック" panose="020B0600070205080204" pitchFamily="50" charset="-128"/>
              <a:ea typeface="ＭＳ Ｐゴシック" panose="020B0600070205080204" pitchFamily="50" charset="-128"/>
            </a:rPr>
            <a:t>29,500</a:t>
          </a:r>
          <a:r>
            <a:rPr kumimoji="1" lang="ja-JP" altLang="en-US" sz="1000">
              <a:latin typeface="ＭＳ Ｐゴシック" panose="020B0600070205080204" pitchFamily="50" charset="-128"/>
              <a:ea typeface="ＭＳ Ｐゴシック" panose="020B0600070205080204" pitchFamily="50" charset="-128"/>
            </a:rPr>
            <a:t>千円の皆減等が挙げられる。補助費等は住民一人当たり</a:t>
          </a:r>
          <a:r>
            <a:rPr kumimoji="1" lang="en-US" altLang="ja-JP" sz="1000">
              <a:latin typeface="ＭＳ Ｐゴシック" panose="020B0600070205080204" pitchFamily="50" charset="-128"/>
              <a:ea typeface="ＭＳ Ｐゴシック" panose="020B0600070205080204" pitchFamily="50" charset="-128"/>
            </a:rPr>
            <a:t>221,139</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5,828</a:t>
          </a:r>
          <a:r>
            <a:rPr kumimoji="1" lang="ja-JP" altLang="en-US" sz="1000">
              <a:latin typeface="ＭＳ Ｐゴシック" panose="020B0600070205080204" pitchFamily="50" charset="-128"/>
              <a:ea typeface="ＭＳ Ｐゴシック" panose="020B0600070205080204" pitchFamily="50" charset="-128"/>
            </a:rPr>
            <a:t>円の減となり、類似団体平均値を</a:t>
          </a:r>
          <a:r>
            <a:rPr kumimoji="1" lang="en-US" altLang="ja-JP" sz="1000">
              <a:latin typeface="ＭＳ Ｐゴシック" panose="020B0600070205080204" pitchFamily="50" charset="-128"/>
              <a:ea typeface="ＭＳ Ｐゴシック" panose="020B0600070205080204" pitchFamily="50" charset="-128"/>
            </a:rPr>
            <a:t>20,991</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円下回っている。主な要因としては、農林水産業振興事業費補助金</a:t>
          </a:r>
          <a:r>
            <a:rPr kumimoji="1" lang="en-US" altLang="ja-JP" sz="1000">
              <a:latin typeface="ＭＳ Ｐゴシック" panose="020B0600070205080204" pitchFamily="50" charset="-128"/>
              <a:ea typeface="ＭＳ Ｐゴシック" panose="020B0600070205080204" pitchFamily="50" charset="-128"/>
            </a:rPr>
            <a:t>14,173</a:t>
          </a:r>
          <a:r>
            <a:rPr kumimoji="1" lang="ja-JP" altLang="en-US" sz="1000">
              <a:latin typeface="ＭＳ Ｐゴシック" panose="020B0600070205080204" pitchFamily="50" charset="-128"/>
              <a:ea typeface="ＭＳ Ｐゴシック" panose="020B0600070205080204" pitchFamily="50" charset="-128"/>
            </a:rPr>
            <a:t>千円の皆減や商工業等事業継続支援金</a:t>
          </a:r>
          <a:r>
            <a:rPr kumimoji="1" lang="en-US" altLang="ja-JP" sz="1000">
              <a:latin typeface="ＭＳ Ｐゴシック" panose="020B0600070205080204" pitchFamily="50" charset="-128"/>
              <a:ea typeface="ＭＳ Ｐゴシック" panose="020B0600070205080204" pitchFamily="50" charset="-128"/>
            </a:rPr>
            <a:t>11,850</a:t>
          </a:r>
          <a:r>
            <a:rPr kumimoji="1" lang="ja-JP" altLang="en-US" sz="1000">
              <a:latin typeface="ＭＳ Ｐゴシック" panose="020B0600070205080204" pitchFamily="50" charset="-128"/>
              <a:ea typeface="ＭＳ Ｐゴシック" panose="020B0600070205080204" pitchFamily="50" charset="-128"/>
            </a:rPr>
            <a:t>千円の皆減等が挙げられる。普通建設事業費は住民一人当たり</a:t>
          </a:r>
          <a:r>
            <a:rPr kumimoji="1" lang="en-US" altLang="ja-JP" sz="1000">
              <a:latin typeface="ＭＳ Ｐゴシック" panose="020B0600070205080204" pitchFamily="50" charset="-128"/>
              <a:ea typeface="ＭＳ Ｐゴシック" panose="020B0600070205080204" pitchFamily="50" charset="-128"/>
            </a:rPr>
            <a:t>125,748</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237,370</a:t>
          </a:r>
          <a:r>
            <a:rPr kumimoji="1" lang="ja-JP" altLang="en-US" sz="1000">
              <a:latin typeface="ＭＳ Ｐゴシック" panose="020B0600070205080204" pitchFamily="50" charset="-128"/>
              <a:ea typeface="ＭＳ Ｐゴシック" panose="020B0600070205080204" pitchFamily="50" charset="-128"/>
            </a:rPr>
            <a:t>円の減となり、類似団体平均値を</a:t>
          </a:r>
          <a:r>
            <a:rPr kumimoji="1" lang="en-US" altLang="ja-JP" sz="1000">
              <a:latin typeface="ＭＳ Ｐゴシック" panose="020B0600070205080204" pitchFamily="50" charset="-128"/>
              <a:ea typeface="ＭＳ Ｐゴシック" panose="020B0600070205080204" pitchFamily="50" charset="-128"/>
            </a:rPr>
            <a:t>182,907</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円下回っている。主な要因としては義務教育学校整備事業に係る工事費合計で</a:t>
          </a:r>
          <a:r>
            <a:rPr kumimoji="1" lang="en-US" altLang="ja-JP" sz="1000">
              <a:latin typeface="ＭＳ Ｐゴシック" panose="020B0600070205080204" pitchFamily="50" charset="-128"/>
              <a:ea typeface="ＭＳ Ｐゴシック" panose="020B0600070205080204" pitchFamily="50" charset="-128"/>
            </a:rPr>
            <a:t>769,083</a:t>
          </a:r>
          <a:r>
            <a:rPr kumimoji="1" lang="ja-JP" altLang="en-US" sz="1000">
              <a:latin typeface="ＭＳ Ｐゴシック" panose="020B0600070205080204" pitchFamily="50" charset="-128"/>
              <a:ea typeface="ＭＳ Ｐゴシック" panose="020B0600070205080204" pitchFamily="50" charset="-128"/>
            </a:rPr>
            <a:t>千円の皆減等が挙げられる。災害復旧事業費は住民一人当たり</a:t>
          </a:r>
          <a:r>
            <a:rPr kumimoji="1" lang="en-US" altLang="ja-JP" sz="1000">
              <a:latin typeface="ＭＳ Ｐゴシック" panose="020B0600070205080204" pitchFamily="50" charset="-128"/>
              <a:ea typeface="ＭＳ Ｐゴシック" panose="020B0600070205080204" pitchFamily="50" charset="-128"/>
            </a:rPr>
            <a:t>51,392</a:t>
          </a:r>
          <a:r>
            <a:rPr kumimoji="1" lang="ja-JP" altLang="en-US" sz="1000">
              <a:latin typeface="ＭＳ Ｐゴシック" panose="020B0600070205080204" pitchFamily="50" charset="-128"/>
              <a:ea typeface="ＭＳ Ｐゴシック" panose="020B0600070205080204" pitchFamily="50" charset="-128"/>
            </a:rPr>
            <a:t>円で、前年度から皆増となり、類似団体平均値を</a:t>
          </a:r>
          <a:r>
            <a:rPr kumimoji="1" lang="en-US" altLang="ja-JP" sz="1000">
              <a:latin typeface="ＭＳ Ｐゴシック" panose="020B0600070205080204" pitchFamily="50" charset="-128"/>
              <a:ea typeface="ＭＳ Ｐゴシック" panose="020B0600070205080204" pitchFamily="50" charset="-128"/>
            </a:rPr>
            <a:t>31,707</a:t>
          </a:r>
          <a:r>
            <a:rPr kumimoji="1" lang="ja-JP" altLang="en-US" sz="1000">
              <a:latin typeface="ＭＳ Ｐゴシック" panose="020B0600070205080204" pitchFamily="50" charset="-128"/>
              <a:ea typeface="ＭＳ Ｐゴシック" panose="020B0600070205080204" pitchFamily="50" charset="-128"/>
            </a:rPr>
            <a:t>円上回っている。主な要因としては令和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年７月豪雨に係る復旧事業等が挙げられる。積立金は住民一人当たり</a:t>
          </a:r>
          <a:r>
            <a:rPr kumimoji="1" lang="en-US" altLang="ja-JP" sz="1000">
              <a:latin typeface="ＭＳ Ｐゴシック" panose="020B0600070205080204" pitchFamily="50" charset="-128"/>
              <a:ea typeface="ＭＳ Ｐゴシック" panose="020B0600070205080204" pitchFamily="50" charset="-128"/>
            </a:rPr>
            <a:t>87,727</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40,070</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21,288</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円下回っている。主な要因としては町有林有効活用基金積立金</a:t>
          </a:r>
          <a:r>
            <a:rPr kumimoji="1" lang="en-US" altLang="ja-JP" sz="1000">
              <a:latin typeface="ＭＳ Ｐゴシック" panose="020B0600070205080204" pitchFamily="50" charset="-128"/>
              <a:ea typeface="ＭＳ Ｐゴシック" panose="020B0600070205080204" pitchFamily="50" charset="-128"/>
            </a:rPr>
            <a:t>63,049</a:t>
          </a:r>
          <a:r>
            <a:rPr kumimoji="1" lang="ja-JP" altLang="en-US" sz="1000">
              <a:latin typeface="ＭＳ Ｐゴシック" panose="020B0600070205080204" pitchFamily="50" charset="-128"/>
              <a:ea typeface="ＭＳ Ｐゴシック" panose="020B0600070205080204" pitchFamily="50" charset="-128"/>
            </a:rPr>
            <a:t>千円の増等が挙げられる。投資及び出資金は住民一人当たり</a:t>
          </a:r>
          <a:r>
            <a:rPr kumimoji="1" lang="en-US" altLang="ja-JP" sz="1000">
              <a:latin typeface="ＭＳ Ｐゴシック" panose="020B0600070205080204" pitchFamily="50" charset="-128"/>
              <a:ea typeface="ＭＳ Ｐゴシック" panose="020B0600070205080204" pitchFamily="50" charset="-128"/>
            </a:rPr>
            <a:t>16,610</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681</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12,701</a:t>
          </a:r>
          <a:r>
            <a:rPr kumimoji="1" lang="ja-JP" altLang="en-US" sz="1000">
              <a:latin typeface="ＭＳ Ｐゴシック" panose="020B0600070205080204" pitchFamily="50" charset="-128"/>
              <a:ea typeface="ＭＳ Ｐゴシック" panose="020B0600070205080204" pitchFamily="50" charset="-128"/>
            </a:rPr>
            <a:t>円上回っている。これは簡易水道事業会計への出資金によるもので、水道料金の適正化を図るなど、より一層の経営改善に努めていく。貸付金は住民一人当たり</a:t>
          </a:r>
          <a:r>
            <a:rPr kumimoji="1" lang="en-US" altLang="ja-JP" sz="1000">
              <a:latin typeface="ＭＳ Ｐゴシック" panose="020B0600070205080204" pitchFamily="50" charset="-128"/>
              <a:ea typeface="ＭＳ Ｐゴシック" panose="020B0600070205080204" pitchFamily="50" charset="-128"/>
            </a:rPr>
            <a:t>20,263</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2,015</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14,583</a:t>
          </a:r>
          <a:r>
            <a:rPr kumimoji="1" lang="ja-JP" altLang="en-US" sz="1000">
              <a:latin typeface="ＭＳ Ｐゴシック" panose="020B0600070205080204" pitchFamily="50" charset="-128"/>
              <a:ea typeface="ＭＳ Ｐゴシック" panose="020B0600070205080204" pitchFamily="50" charset="-128"/>
            </a:rPr>
            <a:t>円上回っている。これは第三セクターである藤里開発公社へ運営資金を貸し付けているためで、町の財政に悪影響を与えないよう、経営状況の把握や適切な関与に努め、経営力の向上を図る。繰出金は住民一人当たり</a:t>
          </a:r>
          <a:r>
            <a:rPr kumimoji="1" lang="en-US" altLang="ja-JP" sz="1000">
              <a:latin typeface="ＭＳ Ｐゴシック" panose="020B0600070205080204" pitchFamily="50" charset="-128"/>
              <a:ea typeface="ＭＳ Ｐゴシック" panose="020B0600070205080204" pitchFamily="50" charset="-128"/>
            </a:rPr>
            <a:t>124,127</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1,653</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7,275</a:t>
          </a:r>
          <a:r>
            <a:rPr kumimoji="1" lang="ja-JP" altLang="en-US" sz="1000">
              <a:latin typeface="ＭＳ Ｐゴシック" panose="020B0600070205080204" pitchFamily="50" charset="-128"/>
              <a:ea typeface="ＭＳ Ｐゴシック" panose="020B0600070205080204" pitchFamily="50" charset="-128"/>
            </a:rPr>
            <a:t>円下回っている。歳出額は下水道事業</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会計への繰出金合計で</a:t>
          </a:r>
          <a:r>
            <a:rPr kumimoji="1" lang="en-US" altLang="ja-JP" sz="1000">
              <a:latin typeface="ＭＳ Ｐゴシック" panose="020B0600070205080204" pitchFamily="50" charset="-128"/>
              <a:ea typeface="ＭＳ Ｐゴシック" panose="020B0600070205080204" pitchFamily="50" charset="-128"/>
            </a:rPr>
            <a:t>4,318</a:t>
          </a:r>
          <a:r>
            <a:rPr kumimoji="1" lang="ja-JP" altLang="en-US" sz="1000">
              <a:latin typeface="ＭＳ Ｐゴシック" panose="020B0600070205080204" pitchFamily="50" charset="-128"/>
              <a:ea typeface="ＭＳ Ｐゴシック" panose="020B0600070205080204" pitchFamily="50" charset="-128"/>
            </a:rPr>
            <a:t>千円の減等により、繰出金全体で</a:t>
          </a:r>
          <a:r>
            <a:rPr kumimoji="1" lang="en-US" altLang="ja-JP" sz="1000">
              <a:latin typeface="ＭＳ Ｐゴシック" panose="020B0600070205080204" pitchFamily="50" charset="-128"/>
              <a:ea typeface="ＭＳ Ｐゴシック" panose="020B0600070205080204" pitchFamily="50" charset="-128"/>
            </a:rPr>
            <a:t>4,318</a:t>
          </a:r>
          <a:r>
            <a:rPr kumimoji="1" lang="ja-JP" altLang="en-US" sz="1000">
              <a:latin typeface="ＭＳ Ｐゴシック" panose="020B0600070205080204" pitchFamily="50" charset="-128"/>
              <a:ea typeface="ＭＳ Ｐゴシック" panose="020B0600070205080204" pitchFamily="50" charset="-128"/>
            </a:rPr>
            <a:t>千円の減となっているが、分母である</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人口の減少により、人口一人当たりのコストは増額となっている。今後増加が予想される繰出金については、特別会計の独立採算の原則に立ち返り、下水道料金及び保険料の適正化を図る等、より一層の経営改善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2,800
282.13
4,026,051
3,810,943
177,682
2,354,776
3,320,670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111849</xdr:rowOff>
    </xdr:from>
    <xdr:to>
      <xdr:col>24</xdr:col>
      <xdr:colOff>63500</xdr:colOff>
      <xdr:row>37</xdr:row>
      <xdr:rowOff>121615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5499"/>
          <a:ext cx="8382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121615</xdr:rowOff>
    </xdr:from>
    <xdr:to>
      <xdr:col>19</xdr:col>
      <xdr:colOff>177800</xdr:colOff>
      <xdr:row>37</xdr:row>
      <xdr:rowOff>134176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5265"/>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134176</xdr:rowOff>
    </xdr:from>
    <xdr:to>
      <xdr:col>15</xdr:col>
      <xdr:colOff>50800</xdr:colOff>
      <xdr:row>37</xdr:row>
      <xdr:rowOff>141808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7826"/>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134938</xdr:rowOff>
    </xdr:from>
    <xdr:to>
      <xdr:col>10</xdr:col>
      <xdr:colOff>114300</xdr:colOff>
      <xdr:row>37</xdr:row>
      <xdr:rowOff>141808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8588"/>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61049</xdr:rowOff>
    </xdr:from>
    <xdr:to>
      <xdr:col>24</xdr:col>
      <xdr:colOff>114300</xdr:colOff>
      <xdr:row>37</xdr:row>
      <xdr:rowOff>162649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39476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70815</xdr:rowOff>
    </xdr:from>
    <xdr:to>
      <xdr:col>20</xdr:col>
      <xdr:colOff>38100</xdr:colOff>
      <xdr:row>38</xdr:row>
      <xdr:rowOff>965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17492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83376</xdr:rowOff>
    </xdr:from>
    <xdr:to>
      <xdr:col>15</xdr:col>
      <xdr:colOff>101600</xdr:colOff>
      <xdr:row>38</xdr:row>
      <xdr:rowOff>13526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30053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2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91008</xdr:rowOff>
    </xdr:from>
    <xdr:to>
      <xdr:col>10</xdr:col>
      <xdr:colOff>165100</xdr:colOff>
      <xdr:row>38</xdr:row>
      <xdr:rowOff>21158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37685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84138</xdr:rowOff>
    </xdr:from>
    <xdr:to>
      <xdr:col>6</xdr:col>
      <xdr:colOff>38100</xdr:colOff>
      <xdr:row>38</xdr:row>
      <xdr:rowOff>14288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5415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92205</xdr:rowOff>
    </xdr:from>
    <xdr:to>
      <xdr:col>24</xdr:col>
      <xdr:colOff>63500</xdr:colOff>
      <xdr:row>58</xdr:row>
      <xdr:rowOff>97122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36305"/>
          <a:ext cx="8382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93554</xdr:rowOff>
    </xdr:from>
    <xdr:to>
      <xdr:col>19</xdr:col>
      <xdr:colOff>177800</xdr:colOff>
      <xdr:row>58</xdr:row>
      <xdr:rowOff>97122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37654"/>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76504</xdr:rowOff>
    </xdr:from>
    <xdr:to>
      <xdr:col>15</xdr:col>
      <xdr:colOff>50800</xdr:colOff>
      <xdr:row>58</xdr:row>
      <xdr:rowOff>93554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0604"/>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76504</xdr:rowOff>
    </xdr:from>
    <xdr:to>
      <xdr:col>10</xdr:col>
      <xdr:colOff>114300</xdr:colOff>
      <xdr:row>58</xdr:row>
      <xdr:rowOff>95492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0604"/>
          <a:ext cx="8890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41405</xdr:rowOff>
    </xdr:from>
    <xdr:to>
      <xdr:col>24</xdr:col>
      <xdr:colOff>114300</xdr:colOff>
      <xdr:row>58</xdr:row>
      <xdr:rowOff>143005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46322</xdr:rowOff>
    </xdr:from>
    <xdr:to>
      <xdr:col>20</xdr:col>
      <xdr:colOff>38100</xdr:colOff>
      <xdr:row>58</xdr:row>
      <xdr:rowOff>147922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139049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8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42754</xdr:rowOff>
    </xdr:from>
    <xdr:to>
      <xdr:col>15</xdr:col>
      <xdr:colOff>101600</xdr:colOff>
      <xdr:row>58</xdr:row>
      <xdr:rowOff>144354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135481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25704</xdr:rowOff>
    </xdr:from>
    <xdr:to>
      <xdr:col>10</xdr:col>
      <xdr:colOff>165100</xdr:colOff>
      <xdr:row>58</xdr:row>
      <xdr:rowOff>127304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118431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44692</xdr:rowOff>
    </xdr:from>
    <xdr:to>
      <xdr:col>6</xdr:col>
      <xdr:colOff>38100</xdr:colOff>
      <xdr:row>58</xdr:row>
      <xdr:rowOff>146292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137419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21279</xdr:rowOff>
    </xdr:from>
    <xdr:to>
      <xdr:col>24</xdr:col>
      <xdr:colOff>63500</xdr:colOff>
      <xdr:row>77</xdr:row>
      <xdr:rowOff>40318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22929"/>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40318</xdr:rowOff>
    </xdr:from>
    <xdr:to>
      <xdr:col>19</xdr:col>
      <xdr:colOff>177800</xdr:colOff>
      <xdr:row>77</xdr:row>
      <xdr:rowOff>64119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41968"/>
          <a:ext cx="8890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64119</xdr:rowOff>
    </xdr:from>
    <xdr:to>
      <xdr:col>15</xdr:col>
      <xdr:colOff>50800</xdr:colOff>
      <xdr:row>77</xdr:row>
      <xdr:rowOff>118577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65769"/>
          <a:ext cx="8890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109440</xdr:rowOff>
    </xdr:from>
    <xdr:to>
      <xdr:col>10</xdr:col>
      <xdr:colOff>114300</xdr:colOff>
      <xdr:row>77</xdr:row>
      <xdr:rowOff>118577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11090"/>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141929</xdr:rowOff>
    </xdr:from>
    <xdr:to>
      <xdr:col>24</xdr:col>
      <xdr:colOff>114300</xdr:colOff>
      <xdr:row>77</xdr:row>
      <xdr:rowOff>72079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120356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5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160968</xdr:rowOff>
    </xdr:from>
    <xdr:to>
      <xdr:col>20</xdr:col>
      <xdr:colOff>38100</xdr:colOff>
      <xdr:row>77</xdr:row>
      <xdr:rowOff>91118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82245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8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13319</xdr:rowOff>
    </xdr:from>
    <xdr:to>
      <xdr:col>15</xdr:col>
      <xdr:colOff>101600</xdr:colOff>
      <xdr:row>77</xdr:row>
      <xdr:rowOff>114919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106046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0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67777</xdr:rowOff>
    </xdr:from>
    <xdr:to>
      <xdr:col>10</xdr:col>
      <xdr:colOff>165100</xdr:colOff>
      <xdr:row>77</xdr:row>
      <xdr:rowOff>169377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160504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6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58640</xdr:rowOff>
    </xdr:from>
    <xdr:to>
      <xdr:col>6</xdr:col>
      <xdr:colOff>38100</xdr:colOff>
      <xdr:row>77</xdr:row>
      <xdr:rowOff>160240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151367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5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89915</xdr:rowOff>
    </xdr:from>
    <xdr:to>
      <xdr:col>24</xdr:col>
      <xdr:colOff>63500</xdr:colOff>
      <xdr:row>97</xdr:row>
      <xdr:rowOff>95258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20565"/>
          <a:ext cx="8382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95258</xdr:rowOff>
    </xdr:from>
    <xdr:to>
      <xdr:col>19</xdr:col>
      <xdr:colOff>177800</xdr:colOff>
      <xdr:row>97</xdr:row>
      <xdr:rowOff>98120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25908"/>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98120</xdr:rowOff>
    </xdr:from>
    <xdr:to>
      <xdr:col>15</xdr:col>
      <xdr:colOff>50800</xdr:colOff>
      <xdr:row>97</xdr:row>
      <xdr:rowOff>122365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28770"/>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122365</xdr:rowOff>
    </xdr:from>
    <xdr:to>
      <xdr:col>10</xdr:col>
      <xdr:colOff>114300</xdr:colOff>
      <xdr:row>97</xdr:row>
      <xdr:rowOff>148791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53015"/>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39115</xdr:rowOff>
    </xdr:from>
    <xdr:to>
      <xdr:col>24</xdr:col>
      <xdr:colOff>114300</xdr:colOff>
      <xdr:row>97</xdr:row>
      <xdr:rowOff>140715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17542</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4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44458</xdr:rowOff>
    </xdr:from>
    <xdr:to>
      <xdr:col>20</xdr:col>
      <xdr:colOff>38100</xdr:colOff>
      <xdr:row>97</xdr:row>
      <xdr:rowOff>146058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137185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47320</xdr:rowOff>
    </xdr:from>
    <xdr:to>
      <xdr:col>15</xdr:col>
      <xdr:colOff>101600</xdr:colOff>
      <xdr:row>97</xdr:row>
      <xdr:rowOff>148920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140047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71565</xdr:rowOff>
    </xdr:from>
    <xdr:to>
      <xdr:col>10</xdr:col>
      <xdr:colOff>165100</xdr:colOff>
      <xdr:row>98</xdr:row>
      <xdr:rowOff>1715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164292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7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97991</xdr:rowOff>
    </xdr:from>
    <xdr:to>
      <xdr:col>6</xdr:col>
      <xdr:colOff>38100</xdr:colOff>
      <xdr:row>98</xdr:row>
      <xdr:rowOff>28141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19268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44336</xdr:rowOff>
    </xdr:from>
    <xdr:to>
      <xdr:col>55</xdr:col>
      <xdr:colOff>0</xdr:colOff>
      <xdr:row>39</xdr:row>
      <xdr:rowOff>44336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0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44336</xdr:rowOff>
    </xdr:from>
    <xdr:to>
      <xdr:col>50</xdr:col>
      <xdr:colOff>114300</xdr:colOff>
      <xdr:row>39</xdr:row>
      <xdr:rowOff>44336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44336</xdr:rowOff>
    </xdr:from>
    <xdr:to>
      <xdr:col>45</xdr:col>
      <xdr:colOff>177800</xdr:colOff>
      <xdr:row>39</xdr:row>
      <xdr:rowOff>44336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44336</xdr:rowOff>
    </xdr:from>
    <xdr:to>
      <xdr:col>41</xdr:col>
      <xdr:colOff>50800</xdr:colOff>
      <xdr:row>39</xdr:row>
      <xdr:rowOff>44355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73088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164986</xdr:rowOff>
    </xdr:from>
    <xdr:to>
      <xdr:col>55</xdr:col>
      <xdr:colOff>50800</xdr:colOff>
      <xdr:row>39</xdr:row>
      <xdr:rowOff>95136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164986</xdr:rowOff>
    </xdr:from>
    <xdr:to>
      <xdr:col>50</xdr:col>
      <xdr:colOff>165100</xdr:colOff>
      <xdr:row>39</xdr:row>
      <xdr:rowOff>95136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86263</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164986</xdr:rowOff>
    </xdr:from>
    <xdr:to>
      <xdr:col>46</xdr:col>
      <xdr:colOff>38100</xdr:colOff>
      <xdr:row>39</xdr:row>
      <xdr:rowOff>95136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86263</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164986</xdr:rowOff>
    </xdr:from>
    <xdr:to>
      <xdr:col>41</xdr:col>
      <xdr:colOff>101600</xdr:colOff>
      <xdr:row>39</xdr:row>
      <xdr:rowOff>95136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86263</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165005</xdr:rowOff>
    </xdr:from>
    <xdr:to>
      <xdr:col>36</xdr:col>
      <xdr:colOff>165100</xdr:colOff>
      <xdr:row>39</xdr:row>
      <xdr:rowOff>95155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86282</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51464</xdr:rowOff>
    </xdr:from>
    <xdr:to>
      <xdr:col>55</xdr:col>
      <xdr:colOff>0</xdr:colOff>
      <xdr:row>58</xdr:row>
      <xdr:rowOff>95917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95564"/>
          <a:ext cx="838200" cy="4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70203</xdr:rowOff>
    </xdr:from>
    <xdr:to>
      <xdr:col>50</xdr:col>
      <xdr:colOff>114300</xdr:colOff>
      <xdr:row>58</xdr:row>
      <xdr:rowOff>95917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14303"/>
          <a:ext cx="889000" cy="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70203</xdr:rowOff>
    </xdr:from>
    <xdr:to>
      <xdr:col>45</xdr:col>
      <xdr:colOff>177800</xdr:colOff>
      <xdr:row>58</xdr:row>
      <xdr:rowOff>134677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14303"/>
          <a:ext cx="889000" cy="6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115479</xdr:rowOff>
    </xdr:from>
    <xdr:to>
      <xdr:col>41</xdr:col>
      <xdr:colOff>50800</xdr:colOff>
      <xdr:row>58</xdr:row>
      <xdr:rowOff>134677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9579"/>
          <a:ext cx="8890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xdr:rowOff>
    </xdr:from>
    <xdr:to>
      <xdr:col>55</xdr:col>
      <xdr:colOff>50800</xdr:colOff>
      <xdr:row>58</xdr:row>
      <xdr:rowOff>102264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23541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45117</xdr:rowOff>
    </xdr:from>
    <xdr:to>
      <xdr:col>50</xdr:col>
      <xdr:colOff>165100</xdr:colOff>
      <xdr:row>58</xdr:row>
      <xdr:rowOff>146717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163244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6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19403</xdr:rowOff>
    </xdr:from>
    <xdr:to>
      <xdr:col>46</xdr:col>
      <xdr:colOff>38100</xdr:colOff>
      <xdr:row>58</xdr:row>
      <xdr:rowOff>121003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137530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83877</xdr:rowOff>
    </xdr:from>
    <xdr:to>
      <xdr:col>41</xdr:col>
      <xdr:colOff>101600</xdr:colOff>
      <xdr:row>59</xdr:row>
      <xdr:rowOff>14027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5154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12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64679</xdr:rowOff>
    </xdr:from>
    <xdr:to>
      <xdr:col>36</xdr:col>
      <xdr:colOff>165100</xdr:colOff>
      <xdr:row>58</xdr:row>
      <xdr:rowOff>166279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11356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8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33491</xdr:rowOff>
    </xdr:from>
    <xdr:to>
      <xdr:col>55</xdr:col>
      <xdr:colOff>0</xdr:colOff>
      <xdr:row>78</xdr:row>
      <xdr:rowOff>37340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06591"/>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37340</xdr:rowOff>
    </xdr:from>
    <xdr:to>
      <xdr:col>50</xdr:col>
      <xdr:colOff>114300</xdr:colOff>
      <xdr:row>78</xdr:row>
      <xdr:rowOff>44493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0440"/>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38785</xdr:rowOff>
    </xdr:from>
    <xdr:to>
      <xdr:col>45</xdr:col>
      <xdr:colOff>177800</xdr:colOff>
      <xdr:row>78</xdr:row>
      <xdr:rowOff>44493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11885"/>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38785</xdr:rowOff>
    </xdr:from>
    <xdr:to>
      <xdr:col>41</xdr:col>
      <xdr:colOff>50800</xdr:colOff>
      <xdr:row>78</xdr:row>
      <xdr:rowOff>71089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1885"/>
          <a:ext cx="889000" cy="3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154141</xdr:rowOff>
    </xdr:from>
    <xdr:to>
      <xdr:col>55</xdr:col>
      <xdr:colOff>50800</xdr:colOff>
      <xdr:row>78</xdr:row>
      <xdr:rowOff>84291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113518</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157990</xdr:rowOff>
    </xdr:from>
    <xdr:to>
      <xdr:col>50</xdr:col>
      <xdr:colOff>165100</xdr:colOff>
      <xdr:row>78</xdr:row>
      <xdr:rowOff>88140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104667</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3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165143</xdr:rowOff>
    </xdr:from>
    <xdr:to>
      <xdr:col>46</xdr:col>
      <xdr:colOff>38100</xdr:colOff>
      <xdr:row>78</xdr:row>
      <xdr:rowOff>95293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111820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4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159435</xdr:rowOff>
    </xdr:from>
    <xdr:to>
      <xdr:col>41</xdr:col>
      <xdr:colOff>101600</xdr:colOff>
      <xdr:row>78</xdr:row>
      <xdr:rowOff>89585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106112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3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20289</xdr:rowOff>
    </xdr:from>
    <xdr:to>
      <xdr:col>36</xdr:col>
      <xdr:colOff>165100</xdr:colOff>
      <xdr:row>78</xdr:row>
      <xdr:rowOff>121889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121752</xdr:rowOff>
    </xdr:from>
    <xdr:to>
      <xdr:col>55</xdr:col>
      <xdr:colOff>0</xdr:colOff>
      <xdr:row>98</xdr:row>
      <xdr:rowOff>123530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23852"/>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123530</xdr:rowOff>
    </xdr:from>
    <xdr:to>
      <xdr:col>50</xdr:col>
      <xdr:colOff>114300</xdr:colOff>
      <xdr:row>98</xdr:row>
      <xdr:rowOff>126654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25630"/>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126654</xdr:rowOff>
    </xdr:from>
    <xdr:to>
      <xdr:col>45</xdr:col>
      <xdr:colOff>177800</xdr:colOff>
      <xdr:row>98</xdr:row>
      <xdr:rowOff>133378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28754"/>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131260</xdr:rowOff>
    </xdr:from>
    <xdr:to>
      <xdr:col>41</xdr:col>
      <xdr:colOff>50800</xdr:colOff>
      <xdr:row>98</xdr:row>
      <xdr:rowOff>133378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33360"/>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70952</xdr:rowOff>
    </xdr:from>
    <xdr:to>
      <xdr:col>55</xdr:col>
      <xdr:colOff>50800</xdr:colOff>
      <xdr:row>99</xdr:row>
      <xdr:rowOff>1102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72730</xdr:rowOff>
    </xdr:from>
    <xdr:to>
      <xdr:col>50</xdr:col>
      <xdr:colOff>165100</xdr:colOff>
      <xdr:row>99</xdr:row>
      <xdr:rowOff>2880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165457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6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75854</xdr:rowOff>
    </xdr:from>
    <xdr:to>
      <xdr:col>46</xdr:col>
      <xdr:colOff>38100</xdr:colOff>
      <xdr:row>99</xdr:row>
      <xdr:rowOff>6004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168581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7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82578</xdr:rowOff>
    </xdr:from>
    <xdr:to>
      <xdr:col>41</xdr:col>
      <xdr:colOff>101600</xdr:colOff>
      <xdr:row>99</xdr:row>
      <xdr:rowOff>12728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3855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97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80460</xdr:rowOff>
    </xdr:from>
    <xdr:to>
      <xdr:col>36</xdr:col>
      <xdr:colOff>165100</xdr:colOff>
      <xdr:row>99</xdr:row>
      <xdr:rowOff>10610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1737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7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51511</xdr:rowOff>
    </xdr:from>
    <xdr:to>
      <xdr:col>85</xdr:col>
      <xdr:colOff>127000</xdr:colOff>
      <xdr:row>37</xdr:row>
      <xdr:rowOff>77439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95161"/>
          <a:ext cx="8382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77439</xdr:rowOff>
    </xdr:from>
    <xdr:to>
      <xdr:col>81</xdr:col>
      <xdr:colOff>50800</xdr:colOff>
      <xdr:row>37</xdr:row>
      <xdr:rowOff>87981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21089"/>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77119</xdr:rowOff>
    </xdr:from>
    <xdr:to>
      <xdr:col>76</xdr:col>
      <xdr:colOff>114300</xdr:colOff>
      <xdr:row>37</xdr:row>
      <xdr:rowOff>87981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20769"/>
          <a:ext cx="8890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77119</xdr:rowOff>
    </xdr:from>
    <xdr:to>
      <xdr:col>71</xdr:col>
      <xdr:colOff>177800</xdr:colOff>
      <xdr:row>37</xdr:row>
      <xdr:rowOff>91506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20769"/>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xdr:rowOff>
    </xdr:from>
    <xdr:to>
      <xdr:col>85</xdr:col>
      <xdr:colOff>177800</xdr:colOff>
      <xdr:row>37</xdr:row>
      <xdr:rowOff>102311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150588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26639</xdr:rowOff>
    </xdr:from>
    <xdr:to>
      <xdr:col>81</xdr:col>
      <xdr:colOff>101600</xdr:colOff>
      <xdr:row>37</xdr:row>
      <xdr:rowOff>128239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119366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37181</xdr:rowOff>
    </xdr:from>
    <xdr:to>
      <xdr:col>76</xdr:col>
      <xdr:colOff>165100</xdr:colOff>
      <xdr:row>37</xdr:row>
      <xdr:rowOff>138781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129908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26319</xdr:rowOff>
    </xdr:from>
    <xdr:to>
      <xdr:col>72</xdr:col>
      <xdr:colOff>38100</xdr:colOff>
      <xdr:row>37</xdr:row>
      <xdr:rowOff>127919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119046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40706</xdr:rowOff>
    </xdr:from>
    <xdr:to>
      <xdr:col>67</xdr:col>
      <xdr:colOff>101600</xdr:colOff>
      <xdr:row>37</xdr:row>
      <xdr:rowOff>142306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133434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75864</xdr:rowOff>
    </xdr:from>
    <xdr:to>
      <xdr:col>85</xdr:col>
      <xdr:colOff>127000</xdr:colOff>
      <xdr:row>58</xdr:row>
      <xdr:rowOff>122690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48514"/>
          <a:ext cx="838200" cy="2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75864</xdr:rowOff>
    </xdr:from>
    <xdr:to>
      <xdr:col>81</xdr:col>
      <xdr:colOff>50800</xdr:colOff>
      <xdr:row>57</xdr:row>
      <xdr:rowOff>170497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48514"/>
          <a:ext cx="889000" cy="9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170497</xdr:rowOff>
    </xdr:from>
    <xdr:to>
      <xdr:col>76</xdr:col>
      <xdr:colOff>114300</xdr:colOff>
      <xdr:row>58</xdr:row>
      <xdr:rowOff>22918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43147"/>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22918</xdr:rowOff>
    </xdr:from>
    <xdr:to>
      <xdr:col>71</xdr:col>
      <xdr:colOff>177800</xdr:colOff>
      <xdr:row>58</xdr:row>
      <xdr:rowOff>117560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67018"/>
          <a:ext cx="889000" cy="9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71890</xdr:rowOff>
    </xdr:from>
    <xdr:to>
      <xdr:col>85</xdr:col>
      <xdr:colOff>177800</xdr:colOff>
      <xdr:row>59</xdr:row>
      <xdr:rowOff>2040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25064</xdr:rowOff>
    </xdr:from>
    <xdr:to>
      <xdr:col>81</xdr:col>
      <xdr:colOff>101600</xdr:colOff>
      <xdr:row>57</xdr:row>
      <xdr:rowOff>126664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143191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119697</xdr:rowOff>
    </xdr:from>
    <xdr:to>
      <xdr:col>76</xdr:col>
      <xdr:colOff>165100</xdr:colOff>
      <xdr:row>58</xdr:row>
      <xdr:rowOff>49847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66374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143568</xdr:rowOff>
    </xdr:from>
    <xdr:to>
      <xdr:col>72</xdr:col>
      <xdr:colOff>38100</xdr:colOff>
      <xdr:row>58</xdr:row>
      <xdr:rowOff>73718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90245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9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66760</xdr:rowOff>
    </xdr:from>
    <xdr:to>
      <xdr:col>67</xdr:col>
      <xdr:colOff>101600</xdr:colOff>
      <xdr:row>58</xdr:row>
      <xdr:rowOff>168360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159487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0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20096</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393196"/>
          <a:ext cx="838200" cy="19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41322</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5872"/>
          <a:ext cx="8890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41322</xdr:rowOff>
    </xdr:from>
    <xdr:to>
      <xdr:col>76</xdr:col>
      <xdr:colOff>114300</xdr:colOff>
      <xdr:row>79</xdr:row>
      <xdr:rowOff>42233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5872"/>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42233</xdr:rowOff>
    </xdr:from>
    <xdr:to>
      <xdr:col>71</xdr:col>
      <xdr:colOff>177800</xdr:colOff>
      <xdr:row>79</xdr:row>
      <xdr:rowOff>42312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678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140746</xdr:rowOff>
    </xdr:from>
    <xdr:to>
      <xdr:col>85</xdr:col>
      <xdr:colOff>177800</xdr:colOff>
      <xdr:row>78</xdr:row>
      <xdr:rowOff>70896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163623</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9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161972</xdr:rowOff>
    </xdr:from>
    <xdr:to>
      <xdr:col>76</xdr:col>
      <xdr:colOff>165100</xdr:colOff>
      <xdr:row>79</xdr:row>
      <xdr:rowOff>92122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83249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2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162883</xdr:rowOff>
    </xdr:from>
    <xdr:to>
      <xdr:col>72</xdr:col>
      <xdr:colOff>38100</xdr:colOff>
      <xdr:row>79</xdr:row>
      <xdr:rowOff>93033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84160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628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162962</xdr:rowOff>
    </xdr:from>
    <xdr:to>
      <xdr:col>67</xdr:col>
      <xdr:colOff>101600</xdr:colOff>
      <xdr:row>79</xdr:row>
      <xdr:rowOff>93112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84239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28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148059</xdr:rowOff>
    </xdr:from>
    <xdr:to>
      <xdr:col>85</xdr:col>
      <xdr:colOff>127000</xdr:colOff>
      <xdr:row>97</xdr:row>
      <xdr:rowOff>159927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78709"/>
          <a:ext cx="8382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159927</xdr:rowOff>
    </xdr:from>
    <xdr:to>
      <xdr:col>81</xdr:col>
      <xdr:colOff>50800</xdr:colOff>
      <xdr:row>98</xdr:row>
      <xdr:rowOff>2259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90577"/>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2259</xdr:rowOff>
    </xdr:from>
    <xdr:to>
      <xdr:col>76</xdr:col>
      <xdr:colOff>114300</xdr:colOff>
      <xdr:row>98</xdr:row>
      <xdr:rowOff>19424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04359"/>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19424</xdr:rowOff>
    </xdr:from>
    <xdr:to>
      <xdr:col>71</xdr:col>
      <xdr:colOff>177800</xdr:colOff>
      <xdr:row>98</xdr:row>
      <xdr:rowOff>29496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21524"/>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97259</xdr:rowOff>
    </xdr:from>
    <xdr:to>
      <xdr:col>85</xdr:col>
      <xdr:colOff>177800</xdr:colOff>
      <xdr:row>98</xdr:row>
      <xdr:rowOff>27409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75686</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0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109127</xdr:rowOff>
    </xdr:from>
    <xdr:to>
      <xdr:col>81</xdr:col>
      <xdr:colOff>101600</xdr:colOff>
      <xdr:row>98</xdr:row>
      <xdr:rowOff>39277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30404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122909</xdr:rowOff>
    </xdr:from>
    <xdr:to>
      <xdr:col>76</xdr:col>
      <xdr:colOff>165100</xdr:colOff>
      <xdr:row>98</xdr:row>
      <xdr:rowOff>53059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44186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140074</xdr:rowOff>
    </xdr:from>
    <xdr:to>
      <xdr:col>72</xdr:col>
      <xdr:colOff>38100</xdr:colOff>
      <xdr:row>98</xdr:row>
      <xdr:rowOff>70224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61351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6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150146</xdr:rowOff>
    </xdr:from>
    <xdr:to>
      <xdr:col>67</xdr:col>
      <xdr:colOff>101600</xdr:colOff>
      <xdr:row>98</xdr:row>
      <xdr:rowOff>80296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71423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7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総務費は住民一人当たり</a:t>
          </a:r>
          <a:r>
            <a:rPr kumimoji="1" lang="en-US" altLang="ja-JP" sz="1000">
              <a:latin typeface="ＭＳ Ｐゴシック" panose="020B0600070205080204" pitchFamily="50" charset="-128"/>
              <a:ea typeface="ＭＳ Ｐゴシック" panose="020B0600070205080204" pitchFamily="50" charset="-128"/>
            </a:rPr>
            <a:t>207,762</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21,505</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228,555</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円下回っている。主な要因としては秋田県町村電算共同事務組合事業経費補助金</a:t>
          </a:r>
          <a:r>
            <a:rPr kumimoji="1" lang="en-US" altLang="ja-JP" sz="1000">
              <a:latin typeface="ＭＳ Ｐゴシック" panose="020B0600070205080204" pitchFamily="50" charset="-128"/>
              <a:ea typeface="ＭＳ Ｐゴシック" panose="020B0600070205080204" pitchFamily="50" charset="-128"/>
            </a:rPr>
            <a:t>19,418</a:t>
          </a:r>
          <a:r>
            <a:rPr kumimoji="1" lang="ja-JP" altLang="en-US" sz="1000">
              <a:latin typeface="ＭＳ Ｐゴシック" panose="020B0600070205080204" pitchFamily="50" charset="-128"/>
              <a:ea typeface="ＭＳ Ｐゴシック" panose="020B0600070205080204" pitchFamily="50" charset="-128"/>
            </a:rPr>
            <a:t>千円の増等が挙げられる。　民生費は住民一人当たり</a:t>
          </a:r>
          <a:r>
            <a:rPr kumimoji="1" lang="en-US" altLang="ja-JP" sz="1000">
              <a:latin typeface="ＭＳ Ｐゴシック" panose="020B0600070205080204" pitchFamily="50" charset="-128"/>
              <a:ea typeface="ＭＳ Ｐゴシック" panose="020B0600070205080204" pitchFamily="50" charset="-128"/>
            </a:rPr>
            <a:t>228,762</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5,830</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51,508</a:t>
          </a:r>
          <a:r>
            <a:rPr kumimoji="1" lang="ja-JP" altLang="en-US" sz="1000">
              <a:latin typeface="ＭＳ Ｐゴシック" panose="020B0600070205080204" pitchFamily="50" charset="-128"/>
              <a:ea typeface="ＭＳ Ｐゴシック" panose="020B0600070205080204" pitchFamily="50" charset="-128"/>
            </a:rPr>
            <a:t>円下回っている。歳出額は住民税非課税世帯等臨時特別給付金（繰越明許分）</a:t>
          </a:r>
          <a:r>
            <a:rPr kumimoji="1" lang="en-US" altLang="ja-JP" sz="1000">
              <a:latin typeface="ＭＳ Ｐゴシック" panose="020B0600070205080204" pitchFamily="50" charset="-128"/>
              <a:ea typeface="ＭＳ Ｐゴシック" panose="020B0600070205080204" pitchFamily="50" charset="-128"/>
            </a:rPr>
            <a:t>29,500</a:t>
          </a:r>
          <a:r>
            <a:rPr kumimoji="1" lang="ja-JP" altLang="en-US" sz="1000">
              <a:latin typeface="ＭＳ Ｐゴシック" panose="020B0600070205080204" pitchFamily="50" charset="-128"/>
              <a:ea typeface="ＭＳ Ｐゴシック" panose="020B0600070205080204" pitchFamily="50" charset="-128"/>
            </a:rPr>
            <a:t>千円の皆減等により、民生費全体で</a:t>
          </a:r>
          <a:r>
            <a:rPr kumimoji="1" lang="en-US" altLang="ja-JP" sz="1000">
              <a:latin typeface="ＭＳ Ｐゴシック" panose="020B0600070205080204" pitchFamily="50" charset="-128"/>
              <a:ea typeface="ＭＳ Ｐゴシック" panose="020B0600070205080204" pitchFamily="50" charset="-128"/>
            </a:rPr>
            <a:t>1,398</a:t>
          </a:r>
          <a:r>
            <a:rPr kumimoji="1" lang="ja-JP" altLang="en-US" sz="1000">
              <a:latin typeface="ＭＳ Ｐゴシック" panose="020B0600070205080204" pitchFamily="50" charset="-128"/>
              <a:ea typeface="ＭＳ Ｐゴシック" panose="020B0600070205080204" pitchFamily="50" charset="-128"/>
            </a:rPr>
            <a:t>千円の減となっているが、分母である</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日時点の人口の減少により、人口一人当たりのコストが増となっている。衛生費は住民一人当たり</a:t>
          </a:r>
          <a:r>
            <a:rPr kumimoji="1" lang="en-US" altLang="ja-JP" sz="1000">
              <a:latin typeface="ＭＳ Ｐゴシック" panose="020B0600070205080204" pitchFamily="50" charset="-128"/>
              <a:ea typeface="ＭＳ Ｐゴシック" panose="020B0600070205080204" pitchFamily="50" charset="-128"/>
            </a:rPr>
            <a:t>96,778</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2,337</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59,443</a:t>
          </a:r>
          <a:r>
            <a:rPr kumimoji="1" lang="ja-JP" altLang="en-US" sz="1000">
              <a:latin typeface="ＭＳ Ｐゴシック" panose="020B0600070205080204" pitchFamily="50" charset="-128"/>
              <a:ea typeface="ＭＳ Ｐゴシック" panose="020B0600070205080204" pitchFamily="50" charset="-128"/>
            </a:rPr>
            <a:t>円下回っている。歳出額は新型コロナウイルスワクチン接種業務における医師等接種業務委託料</a:t>
          </a:r>
          <a:r>
            <a:rPr kumimoji="1" lang="en-US" altLang="ja-JP" sz="1000">
              <a:latin typeface="ＭＳ Ｐゴシック" panose="020B0600070205080204" pitchFamily="50" charset="-128"/>
              <a:ea typeface="ＭＳ Ｐゴシック" panose="020B0600070205080204" pitchFamily="50" charset="-128"/>
            </a:rPr>
            <a:t>2,630</a:t>
          </a:r>
          <a:r>
            <a:rPr kumimoji="1" lang="ja-JP" altLang="en-US" sz="1000">
              <a:latin typeface="ＭＳ Ｐゴシック" panose="020B0600070205080204" pitchFamily="50" charset="-128"/>
              <a:ea typeface="ＭＳ Ｐゴシック" panose="020B0600070205080204" pitchFamily="50" charset="-128"/>
            </a:rPr>
            <a:t>千円の減や、個別接種業務委託料</a:t>
          </a:r>
          <a:r>
            <a:rPr kumimoji="1" lang="en-US" altLang="ja-JP" sz="1000">
              <a:latin typeface="ＭＳ Ｐゴシック" panose="020B0600070205080204" pitchFamily="50" charset="-128"/>
              <a:ea typeface="ＭＳ Ｐゴシック" panose="020B0600070205080204" pitchFamily="50" charset="-128"/>
            </a:rPr>
            <a:t>2,793</a:t>
          </a:r>
          <a:r>
            <a:rPr kumimoji="1" lang="ja-JP" altLang="en-US" sz="1000">
              <a:latin typeface="ＭＳ Ｐゴシック" panose="020B0600070205080204" pitchFamily="50" charset="-128"/>
              <a:ea typeface="ＭＳ Ｐゴシック" panose="020B0600070205080204" pitchFamily="50" charset="-128"/>
            </a:rPr>
            <a:t>千円の減等により、衛生費全体で</a:t>
          </a:r>
          <a:r>
            <a:rPr kumimoji="1" lang="en-US" altLang="ja-JP" sz="1000">
              <a:latin typeface="ＭＳ Ｐゴシック" panose="020B0600070205080204" pitchFamily="50" charset="-128"/>
              <a:ea typeface="ＭＳ Ｐゴシック" panose="020B0600070205080204" pitchFamily="50" charset="-128"/>
            </a:rPr>
            <a:t>967</a:t>
          </a:r>
          <a:r>
            <a:rPr kumimoji="1" lang="ja-JP" altLang="en-US" sz="1000">
              <a:latin typeface="ＭＳ Ｐゴシック" panose="020B0600070205080204" pitchFamily="50" charset="-128"/>
              <a:ea typeface="ＭＳ Ｐゴシック" panose="020B0600070205080204" pitchFamily="50" charset="-128"/>
            </a:rPr>
            <a:t>千円の減となっているが、分母である</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日時点の人口の減少により、人口一人当たりのコストが増となっている。農林水産業費は住民一人当たり</a:t>
          </a:r>
          <a:r>
            <a:rPr kumimoji="1" lang="en-US" altLang="ja-JP" sz="1000">
              <a:latin typeface="ＭＳ Ｐゴシック" panose="020B0600070205080204" pitchFamily="50" charset="-128"/>
              <a:ea typeface="ＭＳ Ｐゴシック" panose="020B0600070205080204" pitchFamily="50" charset="-128"/>
            </a:rPr>
            <a:t>201,057</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40,837</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89,194</a:t>
          </a:r>
          <a:r>
            <a:rPr kumimoji="1" lang="ja-JP" altLang="en-US" sz="1000">
              <a:latin typeface="ＭＳ Ｐゴシック" panose="020B0600070205080204" pitchFamily="50" charset="-128"/>
              <a:ea typeface="ＭＳ Ｐゴシック" panose="020B0600070205080204" pitchFamily="50" charset="-128"/>
            </a:rPr>
            <a:t>円上回っている。主な要因としては町有林有効活用基金積立金</a:t>
          </a:r>
          <a:r>
            <a:rPr kumimoji="1" lang="en-US" altLang="ja-JP" sz="1000">
              <a:latin typeface="ＭＳ Ｐゴシック" panose="020B0600070205080204" pitchFamily="50" charset="-128"/>
              <a:ea typeface="ＭＳ Ｐゴシック" panose="020B0600070205080204" pitchFamily="50" charset="-128"/>
            </a:rPr>
            <a:t>63,049</a:t>
          </a:r>
          <a:r>
            <a:rPr kumimoji="1" lang="ja-JP" altLang="en-US" sz="1000">
              <a:latin typeface="ＭＳ Ｐゴシック" panose="020B0600070205080204" pitchFamily="50" charset="-128"/>
              <a:ea typeface="ＭＳ Ｐゴシック" panose="020B0600070205080204" pitchFamily="50" charset="-128"/>
            </a:rPr>
            <a:t>千円の増等が挙げられる。　商工費は住民一人当たり</a:t>
          </a:r>
          <a:r>
            <a:rPr kumimoji="1" lang="en-US" altLang="ja-JP" sz="1000">
              <a:latin typeface="ＭＳ Ｐゴシック" panose="020B0600070205080204" pitchFamily="50" charset="-128"/>
              <a:ea typeface="ＭＳ Ｐゴシック" panose="020B0600070205080204" pitchFamily="50" charset="-128"/>
            </a:rPr>
            <a:t>116,151</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4,209</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26,697</a:t>
          </a:r>
          <a:r>
            <a:rPr kumimoji="1" lang="ja-JP" altLang="en-US" sz="1000">
              <a:latin typeface="ＭＳ Ｐゴシック" panose="020B0600070205080204" pitchFamily="50" charset="-128"/>
              <a:ea typeface="ＭＳ Ｐゴシック" panose="020B0600070205080204" pitchFamily="50" charset="-128"/>
            </a:rPr>
            <a:t>円上回っている。主な要因としては新型コロナウイルス感染症対応消費喚起助成金（お買い得商品券）</a:t>
          </a:r>
          <a:r>
            <a:rPr kumimoji="1" lang="en-US" altLang="ja-JP" sz="1000">
              <a:latin typeface="ＭＳ Ｐゴシック" panose="020B0600070205080204" pitchFamily="50" charset="-128"/>
              <a:ea typeface="ＭＳ Ｐゴシック" panose="020B0600070205080204" pitchFamily="50" charset="-128"/>
            </a:rPr>
            <a:t>3,027</a:t>
          </a:r>
          <a:r>
            <a:rPr kumimoji="1" lang="ja-JP" altLang="en-US" sz="1000">
              <a:latin typeface="ＭＳ Ｐゴシック" panose="020B0600070205080204" pitchFamily="50" charset="-128"/>
              <a:ea typeface="ＭＳ Ｐゴシック" panose="020B0600070205080204" pitchFamily="50" charset="-128"/>
            </a:rPr>
            <a:t>千円の増等が挙げられる。土木費は住民一人当たり</a:t>
          </a:r>
          <a:r>
            <a:rPr kumimoji="1" lang="en-US" altLang="ja-JP" sz="1000">
              <a:latin typeface="ＭＳ Ｐゴシック" panose="020B0600070205080204" pitchFamily="50" charset="-128"/>
              <a:ea typeface="ＭＳ Ｐゴシック" panose="020B0600070205080204" pitchFamily="50" charset="-128"/>
            </a:rPr>
            <a:t>123,554</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2,335</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41,390</a:t>
          </a:r>
          <a:r>
            <a:rPr kumimoji="1" lang="ja-JP" altLang="en-US" sz="1000">
              <a:latin typeface="ＭＳ Ｐゴシック" panose="020B0600070205080204" pitchFamily="50" charset="-128"/>
              <a:ea typeface="ＭＳ Ｐゴシック" panose="020B0600070205080204" pitchFamily="50" charset="-128"/>
            </a:rPr>
            <a:t>円下回っている。分子である歳出額は橋梁補修工事費</a:t>
          </a:r>
          <a:r>
            <a:rPr kumimoji="1" lang="en-US" altLang="ja-JP" sz="1000">
              <a:latin typeface="ＭＳ Ｐゴシック" panose="020B0600070205080204" pitchFamily="50" charset="-128"/>
              <a:ea typeface="ＭＳ Ｐゴシック" panose="020B0600070205080204" pitchFamily="50" charset="-128"/>
            </a:rPr>
            <a:t>17,176</a:t>
          </a:r>
          <a:r>
            <a:rPr kumimoji="1" lang="ja-JP" altLang="en-US" sz="1000">
              <a:latin typeface="ＭＳ Ｐゴシック" panose="020B0600070205080204" pitchFamily="50" charset="-128"/>
              <a:ea typeface="ＭＳ Ｐゴシック" panose="020B0600070205080204" pitchFamily="50" charset="-128"/>
            </a:rPr>
            <a:t>千円の減等により、土木費全体で</a:t>
          </a:r>
          <a:r>
            <a:rPr kumimoji="1" lang="en-US" altLang="ja-JP" sz="1000">
              <a:latin typeface="ＭＳ Ｐゴシック" panose="020B0600070205080204" pitchFamily="50" charset="-128"/>
              <a:ea typeface="ＭＳ Ｐゴシック" panose="020B0600070205080204" pitchFamily="50" charset="-128"/>
            </a:rPr>
            <a:t>3,113</a:t>
          </a:r>
          <a:r>
            <a:rPr kumimoji="1" lang="ja-JP" altLang="en-US" sz="1000">
              <a:latin typeface="ＭＳ Ｐゴシック" panose="020B0600070205080204" pitchFamily="50" charset="-128"/>
              <a:ea typeface="ＭＳ Ｐゴシック" panose="020B0600070205080204" pitchFamily="50" charset="-128"/>
            </a:rPr>
            <a:t>千円の減となっているが、分母である</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日時点の人口の減少により、人口一人当たりのコストが増となっている。消防費は住民一人当たり</a:t>
          </a:r>
          <a:r>
            <a:rPr kumimoji="1" lang="en-US" altLang="ja-JP" sz="1000">
              <a:latin typeface="ＭＳ Ｐゴシック" panose="020B0600070205080204" pitchFamily="50" charset="-128"/>
              <a:ea typeface="ＭＳ Ｐゴシック" panose="020B0600070205080204" pitchFamily="50" charset="-128"/>
            </a:rPr>
            <a:t>56,789</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5,671</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9,192</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円下回っている。主な要因としては消防団員出動報酬</a:t>
          </a:r>
          <a:r>
            <a:rPr kumimoji="1" lang="en-US" altLang="ja-JP" sz="1000">
              <a:latin typeface="ＭＳ Ｐゴシック" panose="020B0600070205080204" pitchFamily="50" charset="-128"/>
              <a:ea typeface="ＭＳ Ｐゴシック" panose="020B0600070205080204" pitchFamily="50" charset="-128"/>
            </a:rPr>
            <a:t>2,700</a:t>
          </a:r>
          <a:r>
            <a:rPr kumimoji="1" lang="ja-JP" altLang="en-US" sz="1000">
              <a:latin typeface="ＭＳ Ｐゴシック" panose="020B0600070205080204" pitchFamily="50" charset="-128"/>
              <a:ea typeface="ＭＳ Ｐゴシック" panose="020B0600070205080204" pitchFamily="50" charset="-128"/>
            </a:rPr>
            <a:t>千円の増等が挙げられる。教育費は住民一人当たり</a:t>
          </a:r>
          <a:r>
            <a:rPr kumimoji="1" lang="en-US" altLang="ja-JP" sz="1000">
              <a:latin typeface="ＭＳ Ｐゴシック" panose="020B0600070205080204" pitchFamily="50" charset="-128"/>
              <a:ea typeface="ＭＳ Ｐゴシック" panose="020B0600070205080204" pitchFamily="50" charset="-128"/>
            </a:rPr>
            <a:t>122,323</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286,451</a:t>
          </a:r>
          <a:r>
            <a:rPr kumimoji="1" lang="ja-JP" altLang="en-US" sz="1000">
              <a:latin typeface="ＭＳ Ｐゴシック" panose="020B0600070205080204" pitchFamily="50" charset="-128"/>
              <a:ea typeface="ＭＳ Ｐゴシック" panose="020B0600070205080204" pitchFamily="50" charset="-128"/>
            </a:rPr>
            <a:t>円の減となり、類似団体平均値を</a:t>
          </a:r>
          <a:r>
            <a:rPr kumimoji="1" lang="en-US" altLang="ja-JP" sz="1000">
              <a:latin typeface="ＭＳ Ｐゴシック" panose="020B0600070205080204" pitchFamily="50" charset="-128"/>
              <a:ea typeface="ＭＳ Ｐゴシック" panose="020B0600070205080204" pitchFamily="50" charset="-128"/>
            </a:rPr>
            <a:t>41,897</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円下回っている。主な要因としては義務教育学校整備事業に係る工事費合計で</a:t>
          </a:r>
          <a:r>
            <a:rPr kumimoji="1" lang="en-US" altLang="ja-JP" sz="1000">
              <a:latin typeface="ＭＳ Ｐゴシック" panose="020B0600070205080204" pitchFamily="50" charset="-128"/>
              <a:ea typeface="ＭＳ Ｐゴシック" panose="020B0600070205080204" pitchFamily="50" charset="-128"/>
            </a:rPr>
            <a:t>769,083</a:t>
          </a:r>
          <a:r>
            <a:rPr kumimoji="1" lang="ja-JP" altLang="en-US" sz="1000">
              <a:latin typeface="ＭＳ Ｐゴシック" panose="020B0600070205080204" pitchFamily="50" charset="-128"/>
              <a:ea typeface="ＭＳ Ｐゴシック" panose="020B0600070205080204" pitchFamily="50" charset="-128"/>
            </a:rPr>
            <a:t>千円の皆減等が挙げられる。　災害復旧費は住民一人当たり</a:t>
          </a:r>
          <a:r>
            <a:rPr kumimoji="1" lang="en-US" altLang="ja-JP" sz="1000">
              <a:latin typeface="ＭＳ Ｐゴシック" panose="020B0600070205080204" pitchFamily="50" charset="-128"/>
              <a:ea typeface="ＭＳ Ｐゴシック" panose="020B0600070205080204" pitchFamily="50" charset="-128"/>
            </a:rPr>
            <a:t>51,392</a:t>
          </a:r>
          <a:r>
            <a:rPr kumimoji="1" lang="ja-JP" altLang="en-US" sz="1000">
              <a:latin typeface="ＭＳ Ｐゴシック" panose="020B0600070205080204" pitchFamily="50" charset="-128"/>
              <a:ea typeface="ＭＳ Ｐゴシック" panose="020B0600070205080204" pitchFamily="50" charset="-128"/>
            </a:rPr>
            <a:t>円で、前年度から皆増となり、類似団体平均値を</a:t>
          </a:r>
          <a:r>
            <a:rPr kumimoji="1" lang="en-US" altLang="ja-JP" sz="1000">
              <a:latin typeface="ＭＳ Ｐゴシック" panose="020B0600070205080204" pitchFamily="50" charset="-128"/>
              <a:ea typeface="ＭＳ Ｐゴシック" panose="020B0600070205080204" pitchFamily="50" charset="-128"/>
            </a:rPr>
            <a:t>31,707</a:t>
          </a:r>
          <a:r>
            <a:rPr kumimoji="1" lang="ja-JP" altLang="en-US" sz="1000">
              <a:latin typeface="ＭＳ Ｐゴシック" panose="020B0600070205080204" pitchFamily="50" charset="-128"/>
              <a:ea typeface="ＭＳ Ｐゴシック" panose="020B0600070205080204" pitchFamily="50" charset="-128"/>
            </a:rPr>
            <a:t>円上回っている。主な要因としては令和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年７月豪雨に係る復旧事業等が挙げられる。公債費は住民一人当たり</a:t>
          </a:r>
          <a:r>
            <a:rPr kumimoji="1" lang="en-US" altLang="ja-JP" sz="1000">
              <a:latin typeface="ＭＳ Ｐゴシック" panose="020B0600070205080204" pitchFamily="50" charset="-128"/>
              <a:ea typeface="ＭＳ Ｐゴシック" panose="020B0600070205080204" pitchFamily="50" charset="-128"/>
            </a:rPr>
            <a:t>125,612</a:t>
          </a:r>
          <a:r>
            <a:rPr kumimoji="1" lang="ja-JP" altLang="en-US" sz="1000">
              <a:latin typeface="ＭＳ Ｐゴシック" panose="020B0600070205080204" pitchFamily="50" charset="-128"/>
              <a:ea typeface="ＭＳ Ｐゴシック" panose="020B0600070205080204" pitchFamily="50" charset="-128"/>
            </a:rPr>
            <a:t>円で、前年度から</a:t>
          </a:r>
          <a:r>
            <a:rPr kumimoji="1" lang="en-US" altLang="ja-JP" sz="1000">
              <a:latin typeface="ＭＳ Ｐゴシック" panose="020B0600070205080204" pitchFamily="50" charset="-128"/>
              <a:ea typeface="ＭＳ Ｐゴシック" panose="020B0600070205080204" pitchFamily="50" charset="-128"/>
            </a:rPr>
            <a:t>6,230</a:t>
          </a:r>
          <a:r>
            <a:rPr kumimoji="1" lang="ja-JP" altLang="en-US" sz="1000">
              <a:latin typeface="ＭＳ Ｐゴシック" panose="020B0600070205080204" pitchFamily="50" charset="-128"/>
              <a:ea typeface="ＭＳ Ｐゴシック" panose="020B0600070205080204" pitchFamily="50" charset="-128"/>
            </a:rPr>
            <a:t>円の増となり、類似団体平均値を</a:t>
          </a:r>
          <a:r>
            <a:rPr kumimoji="1" lang="en-US" altLang="ja-JP" sz="1000">
              <a:latin typeface="ＭＳ Ｐゴシック" panose="020B0600070205080204" pitchFamily="50" charset="-128"/>
              <a:ea typeface="ＭＳ Ｐゴシック" panose="020B0600070205080204" pitchFamily="50" charset="-128"/>
            </a:rPr>
            <a:t>55,542</a:t>
          </a:r>
          <a:r>
            <a:rPr kumimoji="1" lang="ja-JP" altLang="en-US" sz="1000">
              <a:latin typeface="ＭＳ Ｐゴシック" panose="020B0600070205080204" pitchFamily="50" charset="-128"/>
              <a:ea typeface="ＭＳ Ｐゴシック" panose="020B0600070205080204" pitchFamily="50" charset="-128"/>
            </a:rPr>
            <a:t>円下回っている。主な要因としては、令和元年度に実施した「定住化促進住宅整備事業」や「義務教育学校整備事業」等に係る過疎対策事業債の元金償還開始に伴う元利償還金全体の</a:t>
          </a:r>
          <a:r>
            <a:rPr kumimoji="1" lang="en-US" altLang="ja-JP" sz="1000">
              <a:latin typeface="ＭＳ Ｐゴシック" panose="020B0600070205080204" pitchFamily="50" charset="-128"/>
              <a:ea typeface="ＭＳ Ｐゴシック" panose="020B0600070205080204" pitchFamily="50" charset="-128"/>
            </a:rPr>
            <a:t>8,012</a:t>
          </a:r>
          <a:r>
            <a:rPr kumimoji="1" lang="ja-JP" altLang="en-US" sz="1000">
              <a:latin typeface="ＭＳ Ｐゴシック" panose="020B0600070205080204" pitchFamily="50" charset="-128"/>
              <a:ea typeface="ＭＳ Ｐゴシック" panose="020B0600070205080204" pitchFamily="50" charset="-128"/>
            </a:rPr>
            <a:t>千円増等が挙げられる。　いずれの費目についても、事業の見直しにより経常経費を削減し、施設の改修、更新については藤里町公共施設等総合管理計画に基づき適切な維持管理を実施していく。地方債充当事業については、厳正な事業計画に基づき、費用対効果の検証、事業の取捨選択を徹底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財政調整基金は、決算剰余金を中心に積み立てるとともに、最低水準の取崩しに努めている。令和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百万円積立てたが財源不足のため</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百万円を取崩し、年度末残高が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431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百万円（前年度比</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百万円減）となった。令和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月豪雨に係る復旧事業等に多額の取崩しを要し、残高目標額である</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百万円を再び下回ることとなった。今後は災害復旧事業の繰越や、一部事務組合への負担金の増額等を予定しており事業費の増額が見込まれるため、より一層財源の確保及び既存事業の精査等に努めていく。</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実質収支額は、前年度から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百万円増の</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百万円となっており、繰入金の増により、標準財政規模比では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ポイントの増となっている。実質単年度収支については、標準財政規模比で</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ポイントの減となっており、持続可能な行財政を実現するためにも、財源確保等について十分な検討を重ねていき、今後も健全な数値で推移できるよう、計画的な財政運営に努めていく。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すべての会計が黒字となっている。</a:t>
          </a:r>
        </a:p>
        <a:p>
          <a:r>
            <a:rPr kumimoji="1" lang="ja-JP" altLang="en-US" sz="1000">
              <a:latin typeface="ＭＳ ゴシック" pitchFamily="49" charset="-128"/>
              <a:ea typeface="ＭＳ ゴシック" pitchFamily="49" charset="-128"/>
            </a:rPr>
            <a:t>　一般会計については、前年比</a:t>
          </a:r>
          <a:r>
            <a:rPr kumimoji="1" lang="en-US" altLang="ja-JP" sz="1000">
              <a:latin typeface="ＭＳ ゴシック" pitchFamily="49" charset="-128"/>
              <a:ea typeface="ＭＳ ゴシック" pitchFamily="49" charset="-128"/>
            </a:rPr>
            <a:t>1.44</a:t>
          </a:r>
          <a:r>
            <a:rPr kumimoji="1" lang="ja-JP" altLang="en-US" sz="1000">
              <a:latin typeface="ＭＳ ゴシック" pitchFamily="49" charset="-128"/>
              <a:ea typeface="ＭＳ ゴシック" pitchFamily="49" charset="-128"/>
            </a:rPr>
            <a:t>ポイントの増となった。一定額以上の需用費予算の定率削減、新規備品購入の抑制等の経常経費の節減に努めているほか、交付税算入率の高い過疎対策事業債等の有利な地方債を活用したり、事業の実施にあたっては不要不急の事業を見極めながら優先度の高い事業に絞ったりしている。しかしながら、地方交付税への依存率が高く、今後も税収等の自主財源の大幅な増は見込めないため、黒字額は同水準で推移、もしくは減少していくと見込んでいる。</a:t>
          </a:r>
        </a:p>
        <a:p>
          <a:r>
            <a:rPr kumimoji="1" lang="ja-JP" altLang="en-US" sz="1000">
              <a:latin typeface="ＭＳ ゴシック" pitchFamily="49" charset="-128"/>
              <a:ea typeface="ＭＳ ゴシック" pitchFamily="49" charset="-128"/>
            </a:rPr>
            <a:t>　国民健康保険特別会計については、医療費にあたる保険給付費は療養給付費、高額療養費ともに減少傾向で、前年度比</a:t>
          </a:r>
          <a:r>
            <a:rPr kumimoji="1" lang="en-US" altLang="ja-JP" sz="1000">
              <a:latin typeface="ＭＳ ゴシック" pitchFamily="49" charset="-128"/>
              <a:ea typeface="ＭＳ ゴシック" pitchFamily="49" charset="-128"/>
            </a:rPr>
            <a:t>0.01</a:t>
          </a:r>
          <a:r>
            <a:rPr kumimoji="1" lang="ja-JP" altLang="en-US" sz="1000">
              <a:latin typeface="ＭＳ ゴシック" pitchFamily="49" charset="-128"/>
              <a:ea typeface="ＭＳ ゴシック" pitchFamily="49" charset="-128"/>
            </a:rPr>
            <a:t>ポイントの減となっている。被保険者数の減少とともに、一人当たり医療費も減少傾向にあるが、国保事業費納付金の算定に係る激変緩和措置が減少していく見込みのため、国民健康保険税の収納率向上だけでなく保険事業の推進にも注力していく。</a:t>
          </a:r>
        </a:p>
        <a:p>
          <a:r>
            <a:rPr kumimoji="1" lang="ja-JP" altLang="en-US" sz="1000">
              <a:latin typeface="ＭＳ ゴシック" pitchFamily="49" charset="-128"/>
              <a:ea typeface="ＭＳ ゴシック" pitchFamily="49" charset="-128"/>
            </a:rPr>
            <a:t>　その他の特別会計については、赤字にならないよう一般会計からの繰入を行っているが、今後も独立採算の原則に立ち返り、国民健康保険税、介護保険料の料率、水道、下水道等の使用料の見直しなど、より一層の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元利償還金については、令和元年度に実施した「定住化促進住宅整備事業」や「義務教育学校整備事業」等に係る過疎対策事業債の元金償還が開始したため、前年度より</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元利償還金が増加し、算入公債費等は横ばいのため、実質公債費比率の分子は前年度より</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元利償還金のピークと見込んでいるが、今後も義務教育学校整備事業や一般廃棄物処理施設整備事業（広域負担金）などの大規模事業に係る起債の償還を控えているため、交付税算入率の高い有利な地方債を活用し、比率の上昇をできる限り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当町では、満期一括償還の地方債を発行していないため、減債基金残高と減債基金積立相当額に該当する数値はありません。</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一般会計等に係る地方債の現在高については、令和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年度の借入れを償還額未満で行ったため減少している。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公営企業債等繰入見込額については、簡易水道事業債や下水道事業債の償還が進んでおり、今後大規模な事業債の発行がない限りは繰入見込額も減少していく見込みである。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年度は財源不足により財政調整基金を取崩したため減少している。今後も財政調整基金を優先的に、その他特定目的基金に可能な限り積み立てを行っていく方針である。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基準財政需要額算入見込額については、交付税措置の有利な地方債を優先的に活用しているが、令和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年度にかけて実施した義務教育学校整備事業が完了し、今後は償還額を超えない範囲での起債を基本とするため、年々減少していく見込みである。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今後は地方債借入額をできる限り抑制し、充当可能基金等の充当財源を確保することにより、比率の改善を図っていく。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秋田県藤里町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積立額</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百万円に対し、取崩額</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295</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百万円により、</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百万円の減となった。要因としては、令和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月豪雨に係る復旧事業に多額の経費を要し、財政調整基金を大きく取崩したことが挙げられる。</a:t>
          </a: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財政調整基金及び減債基金については、地方債の償還財源の確保を図るため、財政調整基金</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百万円を目標に基金残高を確保していく。特定目的基金については、基金設置目的に合致する事業の財源を確保するため、財政状況や基金残高を勘案しながら積立を行っていく。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町有林有効活用基金：生活環境の整備を図るため、環境の保全と浄化を促進する施策の経費に充てる。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公共施設等維持整備基金：公共施設の改修や維持管理に充てる。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ふるさと納税等活用基金：町の福祉、観光、地域コミュニティ活動推進、定住交流推進、自然環境及び生活環境の保全に関する事業の経費に充てる。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温泉利用施設基金：藤里町健康保養基地ゾーン及び温泉利用による観光施設開発に伴う施設設備の整備並びにこれらの運営に充てる。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ふるさとづくり推進基金：自主的、主体的な地域づくりの取り組みを促進し、誇りと愛着の持てるふるさとづくりの実現を目指す人材を育成する経費に充てる。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町有林有効活用基金：造林事業等の財源として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百万円を充当した一方で、主伐収入等を原資として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公共施設等維持整備基金：鹿瀬内トンネル照明灯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化事業等の財源として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百万円を充当した一方で、前年度繰越金等を原資として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ふるさと納税等活用基金：白神山地遺産登録</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周年記念事業等の財源として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百万円を充当した一方で、ふるさと納税を原資として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温泉利用施設基金：健康保養基地補修事業の財源として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百万円を充当した一方で、入湯税を原資として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ふるさとづくり推進基金：子育て応援金（入学祝金）や奨学金貸付金等の財源として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町有林有効活用基金：財政状況や基金残高を勘案しながら主伐収入、分収林収入及び搬出間伐木売払収入相当額を積み立てる。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公共施設等維持整備基金：前年度繰越金を原資として財政状況や基金残高を勘案しながら積立を行っていく。</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ふるさと納税等活用基金：ふるさと納税等を原資として積立てを行っていく。</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温泉利用施設基金：入湯税を原資として、積立を行っていく。</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ふるさとづくり推進基金：前年度繰越金を原資として財政状況や基金残高を勘案しながら積立を行っていく。</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前年度繰越金を原資として</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百万円を積立てた一方で、財源不足等により</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189</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事業等の見直しにより経常経費を削減することで一般財源を確保するとともに、基金の取崩し額を抑制することにより、災害等不測の事態への備えとして目標残高の</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百万円（標準財政規模の約</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年度は積立も取崩しも行わなかったので、増減なし。</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財政状況を勘案しながら</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百万円を目標に積立を行っていく。</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4026051</v>
      </c>
      <c r="BO4" s="371"/>
      <c r="BP4" s="371"/>
      <c r="BQ4" s="371"/>
      <c r="BR4" s="371"/>
      <c r="BS4" s="371"/>
      <c r="BT4" s="371"/>
      <c r="BU4" s="372"/>
      <c r="BV4" s="370">
        <v>4500846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7.5</v>
      </c>
      <c r="CU4" s="377"/>
      <c r="CV4" s="377"/>
      <c r="CW4" s="377"/>
      <c r="CX4" s="377"/>
      <c r="CY4" s="377"/>
      <c r="CZ4" s="377"/>
      <c r="DA4" s="378"/>
      <c r="DB4" s="376">
        <v>6.1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3810943</v>
      </c>
      <c r="BO5" s="408"/>
      <c r="BP5" s="408"/>
      <c r="BQ5" s="408"/>
      <c r="BR5" s="408"/>
      <c r="BS5" s="408"/>
      <c r="BT5" s="408"/>
      <c r="BU5" s="409"/>
      <c r="BV5" s="407">
        <v>4340424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v>
      </c>
      <c r="CU5" s="405"/>
      <c r="CV5" s="405"/>
      <c r="CW5" s="405"/>
      <c r="CX5" s="405"/>
      <c r="CY5" s="405"/>
      <c r="CZ5" s="405"/>
      <c r="DA5" s="406"/>
      <c r="DB5" s="404">
        <v>87.2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215108</v>
      </c>
      <c r="BO6" s="408"/>
      <c r="BP6" s="408"/>
      <c r="BQ6" s="408"/>
      <c r="BR6" s="408"/>
      <c r="BS6" s="408"/>
      <c r="BT6" s="408"/>
      <c r="BU6" s="409"/>
      <c r="BV6" s="407">
        <v>160422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90.3</v>
      </c>
      <c r="CU6" s="445"/>
      <c r="CV6" s="445"/>
      <c r="CW6" s="445"/>
      <c r="CX6" s="445"/>
      <c r="CY6" s="445"/>
      <c r="CZ6" s="445"/>
      <c r="DA6" s="446"/>
      <c r="DB6" s="444">
        <v>87.9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37426</v>
      </c>
      <c r="BO7" s="408"/>
      <c r="BP7" s="408"/>
      <c r="BQ7" s="408"/>
      <c r="BR7" s="408"/>
      <c r="BS7" s="408"/>
      <c r="BT7" s="408"/>
      <c r="BU7" s="409"/>
      <c r="BV7" s="407">
        <v>17000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2354776</v>
      </c>
      <c r="CU7" s="408"/>
      <c r="CV7" s="408"/>
      <c r="CW7" s="408"/>
      <c r="CX7" s="408"/>
      <c r="CY7" s="408"/>
      <c r="CZ7" s="408"/>
      <c r="DA7" s="409"/>
      <c r="DB7" s="407">
        <v>2348030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177682</v>
      </c>
      <c r="BO8" s="408"/>
      <c r="BP8" s="408"/>
      <c r="BQ8" s="408"/>
      <c r="BR8" s="408"/>
      <c r="BS8" s="408"/>
      <c r="BT8" s="408"/>
      <c r="BU8" s="409"/>
      <c r="BV8" s="407">
        <v>143422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0.13</v>
      </c>
      <c r="CU8" s="448"/>
      <c r="CV8" s="448"/>
      <c r="CW8" s="448"/>
      <c r="CX8" s="448"/>
      <c r="CY8" s="448"/>
      <c r="CZ8" s="448"/>
      <c r="DA8" s="449"/>
      <c r="DB8" s="447">
        <v>0.13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2896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34260</v>
      </c>
      <c r="BO9" s="408"/>
      <c r="BP9" s="408"/>
      <c r="BQ9" s="408"/>
      <c r="BR9" s="408"/>
      <c r="BS9" s="408"/>
      <c r="BT9" s="408"/>
      <c r="BU9" s="409"/>
      <c r="BV9" s="407">
        <v>18671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11.5</v>
      </c>
      <c r="CU9" s="405"/>
      <c r="CV9" s="405"/>
      <c r="CW9" s="405"/>
      <c r="CX9" s="405"/>
      <c r="CY9" s="405"/>
      <c r="CZ9" s="405"/>
      <c r="DA9" s="406"/>
      <c r="DB9" s="404">
        <v>11.8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3359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78888</v>
      </c>
      <c r="BO10" s="408"/>
      <c r="BP10" s="408"/>
      <c r="BQ10" s="408"/>
      <c r="BR10" s="408"/>
      <c r="BS10" s="408"/>
      <c r="BT10" s="408"/>
      <c r="BU10" s="409"/>
      <c r="BV10" s="407">
        <v>69562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2819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187727</v>
      </c>
      <c r="BO12" s="408"/>
      <c r="BP12" s="408"/>
      <c r="BQ12" s="408"/>
      <c r="BR12" s="408"/>
      <c r="BS12" s="408"/>
      <c r="BT12" s="408"/>
      <c r="BU12" s="409"/>
      <c r="BV12" s="407">
        <v>128552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2800</v>
      </c>
      <c r="S13" s="492"/>
      <c r="T13" s="492"/>
      <c r="U13" s="492"/>
      <c r="V13" s="493"/>
      <c r="W13" s="423" t="s">
        <v>131</v>
      </c>
      <c r="X13" s="424"/>
      <c r="Y13" s="424"/>
      <c r="Z13" s="424"/>
      <c r="AA13" s="424"/>
      <c r="AB13" s="414"/>
      <c r="AC13" s="458">
        <v>182</v>
      </c>
      <c r="AD13" s="459"/>
      <c r="AE13" s="459"/>
      <c r="AF13" s="459"/>
      <c r="AG13" s="501"/>
      <c r="AH13" s="458">
        <v>193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-74579</v>
      </c>
      <c r="BO13" s="408"/>
      <c r="BP13" s="408"/>
      <c r="BQ13" s="408"/>
      <c r="BR13" s="408"/>
      <c r="BS13" s="408"/>
      <c r="BT13" s="408"/>
      <c r="BU13" s="409"/>
      <c r="BV13" s="407">
        <v>-40319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6.2</v>
      </c>
      <c r="CU13" s="405"/>
      <c r="CV13" s="405"/>
      <c r="CW13" s="405"/>
      <c r="CX13" s="405"/>
      <c r="CY13" s="405"/>
      <c r="CZ13" s="405"/>
      <c r="DA13" s="406"/>
      <c r="DB13" s="404">
        <v>6.1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2899</v>
      </c>
      <c r="S14" s="492"/>
      <c r="T14" s="492"/>
      <c r="U14" s="492"/>
      <c r="V14" s="493"/>
      <c r="W14" s="397"/>
      <c r="X14" s="398"/>
      <c r="Y14" s="398"/>
      <c r="Z14" s="398"/>
      <c r="AA14" s="398"/>
      <c r="AB14" s="387"/>
      <c r="AC14" s="494">
        <v>13.3</v>
      </c>
      <c r="AD14" s="495"/>
      <c r="AE14" s="495"/>
      <c r="AF14" s="495"/>
      <c r="AG14" s="496"/>
      <c r="AH14" s="494">
        <v>12.9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15.9</v>
      </c>
      <c r="CU14" s="506"/>
      <c r="CV14" s="506"/>
      <c r="CW14" s="506"/>
      <c r="CX14" s="506"/>
      <c r="CY14" s="506"/>
      <c r="CZ14" s="506"/>
      <c r="DA14" s="507"/>
      <c r="DB14" s="505">
        <v>18.8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2884</v>
      </c>
      <c r="S15" s="492"/>
      <c r="T15" s="492"/>
      <c r="U15" s="492"/>
      <c r="V15" s="493"/>
      <c r="W15" s="423" t="s">
        <v>137</v>
      </c>
      <c r="X15" s="424"/>
      <c r="Y15" s="424"/>
      <c r="Z15" s="424"/>
      <c r="AA15" s="424"/>
      <c r="AB15" s="414"/>
      <c r="AC15" s="458">
        <v>346</v>
      </c>
      <c r="AD15" s="459"/>
      <c r="AE15" s="459"/>
      <c r="AF15" s="459"/>
      <c r="AG15" s="501"/>
      <c r="AH15" s="458">
        <v>390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296282</v>
      </c>
      <c r="BO15" s="371"/>
      <c r="BP15" s="371"/>
      <c r="BQ15" s="371"/>
      <c r="BR15" s="371"/>
      <c r="BS15" s="371"/>
      <c r="BT15" s="371"/>
      <c r="BU15" s="372"/>
      <c r="BV15" s="370">
        <v>292889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25.2</v>
      </c>
      <c r="AD16" s="495"/>
      <c r="AE16" s="495"/>
      <c r="AF16" s="495"/>
      <c r="AG16" s="496"/>
      <c r="AH16" s="494">
        <v>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2287309</v>
      </c>
      <c r="BO16" s="408"/>
      <c r="BP16" s="408"/>
      <c r="BQ16" s="408"/>
      <c r="BR16" s="408"/>
      <c r="BS16" s="408"/>
      <c r="BT16" s="408"/>
      <c r="BU16" s="409"/>
      <c r="BV16" s="407">
        <v>2272189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843</v>
      </c>
      <c r="AD17" s="459"/>
      <c r="AE17" s="459"/>
      <c r="AF17" s="459"/>
      <c r="AG17" s="501"/>
      <c r="AH17" s="458">
        <v>918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354375</v>
      </c>
      <c r="BO17" s="408"/>
      <c r="BP17" s="408"/>
      <c r="BQ17" s="408"/>
      <c r="BR17" s="408"/>
      <c r="BS17" s="408"/>
      <c r="BT17" s="408"/>
      <c r="BU17" s="409"/>
      <c r="BV17" s="407">
        <v>350481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282.13</v>
      </c>
      <c r="M18" s="531"/>
      <c r="N18" s="531"/>
      <c r="O18" s="531"/>
      <c r="P18" s="531"/>
      <c r="Q18" s="531"/>
      <c r="R18" s="532"/>
      <c r="S18" s="532"/>
      <c r="T18" s="532"/>
      <c r="U18" s="532"/>
      <c r="V18" s="533"/>
      <c r="W18" s="425"/>
      <c r="X18" s="426"/>
      <c r="Y18" s="426"/>
      <c r="Z18" s="426"/>
      <c r="AA18" s="426"/>
      <c r="AB18" s="417"/>
      <c r="AC18" s="534">
        <v>61.5</v>
      </c>
      <c r="AD18" s="535"/>
      <c r="AE18" s="535"/>
      <c r="AF18" s="535"/>
      <c r="AG18" s="536"/>
      <c r="AH18" s="534">
        <v>61.2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2142441</v>
      </c>
      <c r="BO18" s="408"/>
      <c r="BP18" s="408"/>
      <c r="BQ18" s="408"/>
      <c r="BR18" s="408"/>
      <c r="BS18" s="408"/>
      <c r="BT18" s="408"/>
      <c r="BU18" s="409"/>
      <c r="BV18" s="407">
        <v>2102436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3059014</v>
      </c>
      <c r="BO19" s="408"/>
      <c r="BP19" s="408"/>
      <c r="BQ19" s="408"/>
      <c r="BR19" s="408"/>
      <c r="BS19" s="408"/>
      <c r="BT19" s="408"/>
      <c r="BU19" s="409"/>
      <c r="BV19" s="407">
        <v>2932637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1126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3320670</v>
      </c>
      <c r="BO22" s="371"/>
      <c r="BP22" s="371"/>
      <c r="BQ22" s="371"/>
      <c r="BR22" s="371"/>
      <c r="BS22" s="371"/>
      <c r="BT22" s="371"/>
      <c r="BU22" s="372"/>
      <c r="BV22" s="370">
        <v>3479888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3223325</v>
      </c>
      <c r="BO23" s="408"/>
      <c r="BP23" s="408"/>
      <c r="BQ23" s="408"/>
      <c r="BR23" s="408"/>
      <c r="BS23" s="408"/>
      <c r="BT23" s="408"/>
      <c r="BU23" s="409"/>
      <c r="BV23" s="407">
        <v>3421330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7120</v>
      </c>
      <c r="R24" s="459"/>
      <c r="S24" s="459"/>
      <c r="T24" s="459"/>
      <c r="U24" s="459"/>
      <c r="V24" s="501"/>
      <c r="W24" s="553"/>
      <c r="X24" s="554"/>
      <c r="Y24" s="555"/>
      <c r="Z24" s="457" t="s">
        <v>162</v>
      </c>
      <c r="AA24" s="437"/>
      <c r="AB24" s="437"/>
      <c r="AC24" s="437"/>
      <c r="AD24" s="437"/>
      <c r="AE24" s="437"/>
      <c r="AF24" s="437"/>
      <c r="AG24" s="438"/>
      <c r="AH24" s="458">
        <v>63</v>
      </c>
      <c r="AI24" s="459"/>
      <c r="AJ24" s="459"/>
      <c r="AK24" s="459"/>
      <c r="AL24" s="501"/>
      <c r="AM24" s="458">
        <v>184968</v>
      </c>
      <c r="AN24" s="459"/>
      <c r="AO24" s="459"/>
      <c r="AP24" s="459"/>
      <c r="AQ24" s="459"/>
      <c r="AR24" s="501"/>
      <c r="AS24" s="458">
        <v>2936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2343659</v>
      </c>
      <c r="BO24" s="408"/>
      <c r="BP24" s="408"/>
      <c r="BQ24" s="408"/>
      <c r="BR24" s="408"/>
      <c r="BS24" s="408"/>
      <c r="BT24" s="408"/>
      <c r="BU24" s="409"/>
      <c r="BV24" s="407">
        <v>2384572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5540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350702</v>
      </c>
      <c r="BO25" s="371"/>
      <c r="BP25" s="371"/>
      <c r="BQ25" s="371"/>
      <c r="BR25" s="371"/>
      <c r="BS25" s="371"/>
      <c r="BT25" s="371"/>
      <c r="BU25" s="372"/>
      <c r="BV25" s="370">
        <v>352583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5150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9968</v>
      </c>
      <c r="AN26" s="459"/>
      <c r="AO26" s="459"/>
      <c r="AP26" s="459"/>
      <c r="AQ26" s="459"/>
      <c r="AR26" s="501"/>
      <c r="AS26" s="458">
        <v>2492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2790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11019</v>
      </c>
      <c r="AN27" s="459"/>
      <c r="AO27" s="459"/>
      <c r="AP27" s="459"/>
      <c r="AQ27" s="459"/>
      <c r="AR27" s="501"/>
      <c r="AS27" s="458">
        <v>2755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2420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430985</v>
      </c>
      <c r="BO28" s="371"/>
      <c r="BP28" s="371"/>
      <c r="BQ28" s="371"/>
      <c r="BR28" s="371"/>
      <c r="BS28" s="371"/>
      <c r="BT28" s="371"/>
      <c r="BU28" s="372"/>
      <c r="BV28" s="370">
        <v>539823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2330</v>
      </c>
      <c r="R29" s="459"/>
      <c r="S29" s="459"/>
      <c r="T29" s="459"/>
      <c r="U29" s="459"/>
      <c r="V29" s="501"/>
      <c r="W29" s="556"/>
      <c r="X29" s="557"/>
      <c r="Y29" s="558"/>
      <c r="Z29" s="457" t="s">
        <v>177</v>
      </c>
      <c r="AA29" s="437"/>
      <c r="AB29" s="437"/>
      <c r="AC29" s="437"/>
      <c r="AD29" s="437"/>
      <c r="AE29" s="437"/>
      <c r="AF29" s="437"/>
      <c r="AG29" s="438"/>
      <c r="AH29" s="458">
        <v>67</v>
      </c>
      <c r="AI29" s="459"/>
      <c r="AJ29" s="459"/>
      <c r="AK29" s="459"/>
      <c r="AL29" s="501"/>
      <c r="AM29" s="458">
        <v>195987</v>
      </c>
      <c r="AN29" s="459"/>
      <c r="AO29" s="459"/>
      <c r="AP29" s="459"/>
      <c r="AQ29" s="459"/>
      <c r="AR29" s="501"/>
      <c r="AS29" s="458">
        <v>2925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433168</v>
      </c>
      <c r="BO29" s="408"/>
      <c r="BP29" s="408"/>
      <c r="BQ29" s="408"/>
      <c r="BR29" s="408"/>
      <c r="BS29" s="408"/>
      <c r="BT29" s="408"/>
      <c r="BU29" s="409"/>
      <c r="BV29" s="407">
        <v>433160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375233</v>
      </c>
      <c r="BO30" s="527"/>
      <c r="BP30" s="527"/>
      <c r="BQ30" s="527"/>
      <c r="BR30" s="527"/>
      <c r="BS30" s="527"/>
      <c r="BT30" s="527"/>
      <c r="BU30" s="528"/>
      <c r="BV30" s="526">
        <v>313860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簡易水道事業会計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能代山本広域市町村圏組合（一般会計）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藤里開発公社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能代山本広域市町村圏組合（特別養護老人ホーム運営事業特別会計）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合併浄化槽事業特別会計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能代山本広域市町村圏組合（能代山本ふるさと市町村圏基金特別会計）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介護サービス特別会計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秋田県市町村総合事務組合（一般会計）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秋田県市町村総合事務組合（交通災害共済事業等特別会計）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秋田県市町村会館管理組合（一般会計）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秋田県後期高齢者医療広域連合（一般会計）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秋田県後期高齢者医療広域連合（後期高齢者医療特別会計）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秋田県町村電算システム共同事業組合（一般会計）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vwUBmw5cZF5959/9U9HjTO7M3tqCwLjEF5j7+Xs3/J2ZkRQZWSo7H+BnSiM34Unf+xWhA1iezq0ULSOC/IJkw==" saltValue="mcUMFo0YRg5UhWaczkR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227505</v>
      </c>
      <c r="S5" s="613"/>
      <c r="T5" s="613"/>
      <c r="U5" s="613"/>
      <c r="V5" s="613"/>
      <c r="W5" s="613"/>
      <c r="X5" s="613"/>
      <c r="Y5" s="614"/>
      <c r="Z5" s="615">
        <v>5.7</v>
      </c>
      <c r="AA5" s="615"/>
      <c r="AB5" s="615"/>
      <c r="AC5" s="615"/>
      <c r="AD5" s="616">
        <v>227505</v>
      </c>
      <c r="AE5" s="616"/>
      <c r="AF5" s="616"/>
      <c r="AG5" s="616"/>
      <c r="AH5" s="616"/>
      <c r="AI5" s="616"/>
      <c r="AJ5" s="616"/>
      <c r="AK5" s="616"/>
      <c r="AL5" s="617">
        <v>9.6</v>
      </c>
      <c r="AM5" s="618"/>
      <c r="AN5" s="618"/>
      <c r="AO5" s="619"/>
      <c r="AP5" s="609" t="s">
        <v>216</v>
      </c>
      <c r="AQ5" s="610"/>
      <c r="AR5" s="610"/>
      <c r="AS5" s="610"/>
      <c r="AT5" s="610"/>
      <c r="AU5" s="610"/>
      <c r="AV5" s="610"/>
      <c r="AW5" s="610"/>
      <c r="AX5" s="610"/>
      <c r="AY5" s="610"/>
      <c r="AZ5" s="610"/>
      <c r="BA5" s="610"/>
      <c r="BB5" s="610"/>
      <c r="BC5" s="610"/>
      <c r="BD5" s="610"/>
      <c r="BE5" s="610"/>
      <c r="BF5" s="611"/>
      <c r="BG5" s="623">
        <v>219659</v>
      </c>
      <c r="BH5" s="624"/>
      <c r="BI5" s="624"/>
      <c r="BJ5" s="624"/>
      <c r="BK5" s="624"/>
      <c r="BL5" s="624"/>
      <c r="BM5" s="624"/>
      <c r="BN5" s="625"/>
      <c r="BO5" s="626">
        <v>96.6</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58122</v>
      </c>
      <c r="S6" s="624"/>
      <c r="T6" s="624"/>
      <c r="U6" s="624"/>
      <c r="V6" s="624"/>
      <c r="W6" s="624"/>
      <c r="X6" s="624"/>
      <c r="Y6" s="625"/>
      <c r="Z6" s="626">
        <v>1.4</v>
      </c>
      <c r="AA6" s="626"/>
      <c r="AB6" s="626"/>
      <c r="AC6" s="626"/>
      <c r="AD6" s="627">
        <v>58122</v>
      </c>
      <c r="AE6" s="627"/>
      <c r="AF6" s="627"/>
      <c r="AG6" s="627"/>
      <c r="AH6" s="627"/>
      <c r="AI6" s="627"/>
      <c r="AJ6" s="627"/>
      <c r="AK6" s="627"/>
      <c r="AL6" s="628">
        <v>2.5</v>
      </c>
      <c r="AM6" s="629"/>
      <c r="AN6" s="629"/>
      <c r="AO6" s="630"/>
      <c r="AP6" s="620" t="s">
        <v>221</v>
      </c>
      <c r="AQ6" s="621"/>
      <c r="AR6" s="621"/>
      <c r="AS6" s="621"/>
      <c r="AT6" s="621"/>
      <c r="AU6" s="621"/>
      <c r="AV6" s="621"/>
      <c r="AW6" s="621"/>
      <c r="AX6" s="621"/>
      <c r="AY6" s="621"/>
      <c r="AZ6" s="621"/>
      <c r="BA6" s="621"/>
      <c r="BB6" s="621"/>
      <c r="BC6" s="621"/>
      <c r="BD6" s="621"/>
      <c r="BE6" s="621"/>
      <c r="BF6" s="622"/>
      <c r="BG6" s="623">
        <v>219659</v>
      </c>
      <c r="BH6" s="624"/>
      <c r="BI6" s="624"/>
      <c r="BJ6" s="624"/>
      <c r="BK6" s="624"/>
      <c r="BL6" s="624"/>
      <c r="BM6" s="624"/>
      <c r="BN6" s="625"/>
      <c r="BO6" s="626">
        <v>96.6</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61152</v>
      </c>
      <c r="CS6" s="624"/>
      <c r="CT6" s="624"/>
      <c r="CU6" s="624"/>
      <c r="CV6" s="624"/>
      <c r="CW6" s="624"/>
      <c r="CX6" s="624"/>
      <c r="CY6" s="625"/>
      <c r="CZ6" s="617">
        <v>1.6</v>
      </c>
      <c r="DA6" s="618"/>
      <c r="DB6" s="618"/>
      <c r="DC6" s="634"/>
      <c r="DD6" s="632" t="s">
        <v>122</v>
      </c>
      <c r="DE6" s="624"/>
      <c r="DF6" s="624"/>
      <c r="DG6" s="624"/>
      <c r="DH6" s="624"/>
      <c r="DI6" s="624"/>
      <c r="DJ6" s="624"/>
      <c r="DK6" s="624"/>
      <c r="DL6" s="624"/>
      <c r="DM6" s="624"/>
      <c r="DN6" s="624"/>
      <c r="DO6" s="624"/>
      <c r="DP6" s="625"/>
      <c r="DQ6" s="632">
        <v>61152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47</v>
      </c>
      <c r="S7" s="624"/>
      <c r="T7" s="624"/>
      <c r="U7" s="624"/>
      <c r="V7" s="624"/>
      <c r="W7" s="624"/>
      <c r="X7" s="624"/>
      <c r="Y7" s="625"/>
      <c r="Z7" s="626">
        <v>0</v>
      </c>
      <c r="AA7" s="626"/>
      <c r="AB7" s="626"/>
      <c r="AC7" s="626"/>
      <c r="AD7" s="627">
        <v>47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76018</v>
      </c>
      <c r="BH7" s="624"/>
      <c r="BI7" s="624"/>
      <c r="BJ7" s="624"/>
      <c r="BK7" s="624"/>
      <c r="BL7" s="624"/>
      <c r="BM7" s="624"/>
      <c r="BN7" s="625"/>
      <c r="BO7" s="626">
        <v>33.4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585680</v>
      </c>
      <c r="CS7" s="624"/>
      <c r="CT7" s="624"/>
      <c r="CU7" s="624"/>
      <c r="CV7" s="624"/>
      <c r="CW7" s="624"/>
      <c r="CX7" s="624"/>
      <c r="CY7" s="625"/>
      <c r="CZ7" s="626">
        <v>15.4</v>
      </c>
      <c r="DA7" s="626"/>
      <c r="DB7" s="626"/>
      <c r="DC7" s="626"/>
      <c r="DD7" s="632">
        <v>9980</v>
      </c>
      <c r="DE7" s="624"/>
      <c r="DF7" s="624"/>
      <c r="DG7" s="624"/>
      <c r="DH7" s="624"/>
      <c r="DI7" s="624"/>
      <c r="DJ7" s="624"/>
      <c r="DK7" s="624"/>
      <c r="DL7" s="624"/>
      <c r="DM7" s="624"/>
      <c r="DN7" s="624"/>
      <c r="DO7" s="624"/>
      <c r="DP7" s="625"/>
      <c r="DQ7" s="632">
        <v>526858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533</v>
      </c>
      <c r="S8" s="624"/>
      <c r="T8" s="624"/>
      <c r="U8" s="624"/>
      <c r="V8" s="624"/>
      <c r="W8" s="624"/>
      <c r="X8" s="624"/>
      <c r="Y8" s="625"/>
      <c r="Z8" s="626">
        <v>0</v>
      </c>
      <c r="AA8" s="626"/>
      <c r="AB8" s="626"/>
      <c r="AC8" s="626"/>
      <c r="AD8" s="627">
        <v>533</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4462</v>
      </c>
      <c r="BH8" s="624"/>
      <c r="BI8" s="624"/>
      <c r="BJ8" s="624"/>
      <c r="BK8" s="624"/>
      <c r="BL8" s="624"/>
      <c r="BM8" s="624"/>
      <c r="BN8" s="625"/>
      <c r="BO8" s="626">
        <v>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644881</v>
      </c>
      <c r="CS8" s="624"/>
      <c r="CT8" s="624"/>
      <c r="CU8" s="624"/>
      <c r="CV8" s="624"/>
      <c r="CW8" s="624"/>
      <c r="CX8" s="624"/>
      <c r="CY8" s="625"/>
      <c r="CZ8" s="626">
        <v>16.899999999999999</v>
      </c>
      <c r="DA8" s="626"/>
      <c r="DB8" s="626"/>
      <c r="DC8" s="626"/>
      <c r="DD8" s="632">
        <v>2124</v>
      </c>
      <c r="DE8" s="624"/>
      <c r="DF8" s="624"/>
      <c r="DG8" s="624"/>
      <c r="DH8" s="624"/>
      <c r="DI8" s="624"/>
      <c r="DJ8" s="624"/>
      <c r="DK8" s="624"/>
      <c r="DL8" s="624"/>
      <c r="DM8" s="624"/>
      <c r="DN8" s="624"/>
      <c r="DO8" s="624"/>
      <c r="DP8" s="625"/>
      <c r="DQ8" s="632">
        <v>431451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714</v>
      </c>
      <c r="S9" s="624"/>
      <c r="T9" s="624"/>
      <c r="U9" s="624"/>
      <c r="V9" s="624"/>
      <c r="W9" s="624"/>
      <c r="X9" s="624"/>
      <c r="Y9" s="625"/>
      <c r="Z9" s="626">
        <v>0</v>
      </c>
      <c r="AA9" s="626"/>
      <c r="AB9" s="626"/>
      <c r="AC9" s="626"/>
      <c r="AD9" s="627">
        <v>714</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65352</v>
      </c>
      <c r="BH9" s="624"/>
      <c r="BI9" s="624"/>
      <c r="BJ9" s="624"/>
      <c r="BK9" s="624"/>
      <c r="BL9" s="624"/>
      <c r="BM9" s="624"/>
      <c r="BN9" s="625"/>
      <c r="BO9" s="626">
        <v>28.7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272818</v>
      </c>
      <c r="CS9" s="624"/>
      <c r="CT9" s="624"/>
      <c r="CU9" s="624"/>
      <c r="CV9" s="624"/>
      <c r="CW9" s="624"/>
      <c r="CX9" s="624"/>
      <c r="CY9" s="625"/>
      <c r="CZ9" s="626">
        <v>7.2</v>
      </c>
      <c r="DA9" s="626"/>
      <c r="DB9" s="626"/>
      <c r="DC9" s="626"/>
      <c r="DD9" s="632">
        <v>3668</v>
      </c>
      <c r="DE9" s="624"/>
      <c r="DF9" s="624"/>
      <c r="DG9" s="624"/>
      <c r="DH9" s="624"/>
      <c r="DI9" s="624"/>
      <c r="DJ9" s="624"/>
      <c r="DK9" s="624"/>
      <c r="DL9" s="624"/>
      <c r="DM9" s="624"/>
      <c r="DN9" s="624"/>
      <c r="DO9" s="624"/>
      <c r="DP9" s="625"/>
      <c r="DQ9" s="632">
        <v>202207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4748</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16</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69490</v>
      </c>
      <c r="S11" s="624"/>
      <c r="T11" s="624"/>
      <c r="U11" s="624"/>
      <c r="V11" s="624"/>
      <c r="W11" s="624"/>
      <c r="X11" s="624"/>
      <c r="Y11" s="625"/>
      <c r="Z11" s="628">
        <v>1.7</v>
      </c>
      <c r="AA11" s="629"/>
      <c r="AB11" s="629"/>
      <c r="AC11" s="635"/>
      <c r="AD11" s="632">
        <v>69490</v>
      </c>
      <c r="AE11" s="624"/>
      <c r="AF11" s="624"/>
      <c r="AG11" s="624"/>
      <c r="AH11" s="624"/>
      <c r="AI11" s="624"/>
      <c r="AJ11" s="624"/>
      <c r="AK11" s="625"/>
      <c r="AL11" s="628">
        <v>2.9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1456</v>
      </c>
      <c r="BH11" s="624"/>
      <c r="BI11" s="624"/>
      <c r="BJ11" s="624"/>
      <c r="BK11" s="624"/>
      <c r="BL11" s="624"/>
      <c r="BM11" s="624"/>
      <c r="BN11" s="625"/>
      <c r="BO11" s="626">
        <v>0.6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566779</v>
      </c>
      <c r="CS11" s="624"/>
      <c r="CT11" s="624"/>
      <c r="CU11" s="624"/>
      <c r="CV11" s="624"/>
      <c r="CW11" s="624"/>
      <c r="CX11" s="624"/>
      <c r="CY11" s="625"/>
      <c r="CZ11" s="626">
        <v>14.9</v>
      </c>
      <c r="DA11" s="626"/>
      <c r="DB11" s="626"/>
      <c r="DC11" s="626"/>
      <c r="DD11" s="632">
        <v>154237</v>
      </c>
      <c r="DE11" s="624"/>
      <c r="DF11" s="624"/>
      <c r="DG11" s="624"/>
      <c r="DH11" s="624"/>
      <c r="DI11" s="624"/>
      <c r="DJ11" s="624"/>
      <c r="DK11" s="624"/>
      <c r="DL11" s="624"/>
      <c r="DM11" s="624"/>
      <c r="DN11" s="624"/>
      <c r="DO11" s="624"/>
      <c r="DP11" s="625"/>
      <c r="DQ11" s="632">
        <v>270243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123971</v>
      </c>
      <c r="BH12" s="624"/>
      <c r="BI12" s="624"/>
      <c r="BJ12" s="624"/>
      <c r="BK12" s="624"/>
      <c r="BL12" s="624"/>
      <c r="BM12" s="624"/>
      <c r="BN12" s="625"/>
      <c r="BO12" s="626">
        <v>54.5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327429</v>
      </c>
      <c r="CS12" s="624"/>
      <c r="CT12" s="624"/>
      <c r="CU12" s="624"/>
      <c r="CV12" s="624"/>
      <c r="CW12" s="624"/>
      <c r="CX12" s="624"/>
      <c r="CY12" s="625"/>
      <c r="CZ12" s="626">
        <v>8.6</v>
      </c>
      <c r="DA12" s="626"/>
      <c r="DB12" s="626"/>
      <c r="DC12" s="626"/>
      <c r="DD12" s="632">
        <v>22625</v>
      </c>
      <c r="DE12" s="624"/>
      <c r="DF12" s="624"/>
      <c r="DG12" s="624"/>
      <c r="DH12" s="624"/>
      <c r="DI12" s="624"/>
      <c r="DJ12" s="624"/>
      <c r="DK12" s="624"/>
      <c r="DL12" s="624"/>
      <c r="DM12" s="624"/>
      <c r="DN12" s="624"/>
      <c r="DO12" s="624"/>
      <c r="DP12" s="625"/>
      <c r="DQ12" s="632">
        <v>270392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101109</v>
      </c>
      <c r="BH13" s="624"/>
      <c r="BI13" s="624"/>
      <c r="BJ13" s="624"/>
      <c r="BK13" s="624"/>
      <c r="BL13" s="624"/>
      <c r="BM13" s="624"/>
      <c r="BN13" s="625"/>
      <c r="BO13" s="626">
        <v>44.4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348300</v>
      </c>
      <c r="CS13" s="624"/>
      <c r="CT13" s="624"/>
      <c r="CU13" s="624"/>
      <c r="CV13" s="624"/>
      <c r="CW13" s="624"/>
      <c r="CX13" s="624"/>
      <c r="CY13" s="625"/>
      <c r="CZ13" s="626">
        <v>9.1</v>
      </c>
      <c r="DA13" s="626"/>
      <c r="DB13" s="626"/>
      <c r="DC13" s="626"/>
      <c r="DD13" s="632">
        <v>155734</v>
      </c>
      <c r="DE13" s="624"/>
      <c r="DF13" s="624"/>
      <c r="DG13" s="624"/>
      <c r="DH13" s="624"/>
      <c r="DI13" s="624"/>
      <c r="DJ13" s="624"/>
      <c r="DK13" s="624"/>
      <c r="DL13" s="624"/>
      <c r="DM13" s="624"/>
      <c r="DN13" s="624"/>
      <c r="DO13" s="624"/>
      <c r="DP13" s="625"/>
      <c r="DQ13" s="632">
        <v>216263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201</v>
      </c>
      <c r="S14" s="624"/>
      <c r="T14" s="624"/>
      <c r="U14" s="624"/>
      <c r="V14" s="624"/>
      <c r="W14" s="624"/>
      <c r="X14" s="624"/>
      <c r="Y14" s="625"/>
      <c r="Z14" s="626">
        <v>0</v>
      </c>
      <c r="AA14" s="626"/>
      <c r="AB14" s="626"/>
      <c r="AC14" s="626"/>
      <c r="AD14" s="627">
        <v>201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12745</v>
      </c>
      <c r="BH14" s="624"/>
      <c r="BI14" s="624"/>
      <c r="BJ14" s="624"/>
      <c r="BK14" s="624"/>
      <c r="BL14" s="624"/>
      <c r="BM14" s="624"/>
      <c r="BN14" s="625"/>
      <c r="BO14" s="626">
        <v>5.6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160087</v>
      </c>
      <c r="CS14" s="624"/>
      <c r="CT14" s="624"/>
      <c r="CU14" s="624"/>
      <c r="CV14" s="624"/>
      <c r="CW14" s="624"/>
      <c r="CX14" s="624"/>
      <c r="CY14" s="625"/>
      <c r="CZ14" s="626">
        <v>4.2</v>
      </c>
      <c r="DA14" s="626"/>
      <c r="DB14" s="626"/>
      <c r="DC14" s="626"/>
      <c r="DD14" s="632" t="s">
        <v>122</v>
      </c>
      <c r="DE14" s="624"/>
      <c r="DF14" s="624"/>
      <c r="DG14" s="624"/>
      <c r="DH14" s="624"/>
      <c r="DI14" s="624"/>
      <c r="DJ14" s="624"/>
      <c r="DK14" s="624"/>
      <c r="DL14" s="624"/>
      <c r="DM14" s="624"/>
      <c r="DN14" s="624"/>
      <c r="DO14" s="624"/>
      <c r="DP14" s="625"/>
      <c r="DQ14" s="632">
        <v>152377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6925</v>
      </c>
      <c r="BH15" s="624"/>
      <c r="BI15" s="624"/>
      <c r="BJ15" s="624"/>
      <c r="BK15" s="624"/>
      <c r="BL15" s="624"/>
      <c r="BM15" s="624"/>
      <c r="BN15" s="625"/>
      <c r="BO15" s="626">
        <v>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344828</v>
      </c>
      <c r="CS15" s="624"/>
      <c r="CT15" s="624"/>
      <c r="CU15" s="624"/>
      <c r="CV15" s="624"/>
      <c r="CW15" s="624"/>
      <c r="CX15" s="624"/>
      <c r="CY15" s="625"/>
      <c r="CZ15" s="626">
        <v>9</v>
      </c>
      <c r="DA15" s="626"/>
      <c r="DB15" s="626"/>
      <c r="DC15" s="626"/>
      <c r="DD15" s="632">
        <v>6116</v>
      </c>
      <c r="DE15" s="624"/>
      <c r="DF15" s="624"/>
      <c r="DG15" s="624"/>
      <c r="DH15" s="624"/>
      <c r="DI15" s="624"/>
      <c r="DJ15" s="624"/>
      <c r="DK15" s="624"/>
      <c r="DL15" s="624"/>
      <c r="DM15" s="624"/>
      <c r="DN15" s="624"/>
      <c r="DO15" s="624"/>
      <c r="DP15" s="625"/>
      <c r="DQ15" s="632">
        <v>290425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2702</v>
      </c>
      <c r="S16" s="624"/>
      <c r="T16" s="624"/>
      <c r="U16" s="624"/>
      <c r="V16" s="624"/>
      <c r="W16" s="624"/>
      <c r="X16" s="624"/>
      <c r="Y16" s="625"/>
      <c r="Z16" s="626">
        <v>0.1</v>
      </c>
      <c r="AA16" s="626"/>
      <c r="AB16" s="626"/>
      <c r="AC16" s="626"/>
      <c r="AD16" s="627">
        <v>2702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144874</v>
      </c>
      <c r="CS16" s="624"/>
      <c r="CT16" s="624"/>
      <c r="CU16" s="624"/>
      <c r="CV16" s="624"/>
      <c r="CW16" s="624"/>
      <c r="CX16" s="624"/>
      <c r="CY16" s="625"/>
      <c r="CZ16" s="626">
        <v>3.8</v>
      </c>
      <c r="DA16" s="626"/>
      <c r="DB16" s="626"/>
      <c r="DC16" s="626"/>
      <c r="DD16" s="632" t="s">
        <v>122</v>
      </c>
      <c r="DE16" s="624"/>
      <c r="DF16" s="624"/>
      <c r="DG16" s="624"/>
      <c r="DH16" s="624"/>
      <c r="DI16" s="624"/>
      <c r="DJ16" s="624"/>
      <c r="DK16" s="624"/>
      <c r="DL16" s="624"/>
      <c r="DM16" s="624"/>
      <c r="DN16" s="624"/>
      <c r="DO16" s="624"/>
      <c r="DP16" s="625"/>
      <c r="DQ16" s="632">
        <v>71083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3322</v>
      </c>
      <c r="S17" s="624"/>
      <c r="T17" s="624"/>
      <c r="U17" s="624"/>
      <c r="V17" s="624"/>
      <c r="W17" s="624"/>
      <c r="X17" s="624"/>
      <c r="Y17" s="625"/>
      <c r="Z17" s="626">
        <v>0.1</v>
      </c>
      <c r="AA17" s="626"/>
      <c r="AB17" s="626"/>
      <c r="AC17" s="626"/>
      <c r="AD17" s="627">
        <v>3322</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354099</v>
      </c>
      <c r="CS17" s="624"/>
      <c r="CT17" s="624"/>
      <c r="CU17" s="624"/>
      <c r="CV17" s="624"/>
      <c r="CW17" s="624"/>
      <c r="CX17" s="624"/>
      <c r="CY17" s="625"/>
      <c r="CZ17" s="626">
        <v>9.3000000000000007</v>
      </c>
      <c r="DA17" s="626"/>
      <c r="DB17" s="626"/>
      <c r="DC17" s="626"/>
      <c r="DD17" s="632" t="s">
        <v>122</v>
      </c>
      <c r="DE17" s="624"/>
      <c r="DF17" s="624"/>
      <c r="DG17" s="624"/>
      <c r="DH17" s="624"/>
      <c r="DI17" s="624"/>
      <c r="DJ17" s="624"/>
      <c r="DK17" s="624"/>
      <c r="DL17" s="624"/>
      <c r="DM17" s="624"/>
      <c r="DN17" s="624"/>
      <c r="DO17" s="624"/>
      <c r="DP17" s="625"/>
      <c r="DQ17" s="632">
        <v>351439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1174</v>
      </c>
      <c r="S18" s="624"/>
      <c r="T18" s="624"/>
      <c r="U18" s="624"/>
      <c r="V18" s="624"/>
      <c r="W18" s="624"/>
      <c r="X18" s="624"/>
      <c r="Y18" s="625"/>
      <c r="Z18" s="626">
        <v>0</v>
      </c>
      <c r="AA18" s="626"/>
      <c r="AB18" s="626"/>
      <c r="AC18" s="626"/>
      <c r="AD18" s="627">
        <v>1174</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1174</v>
      </c>
      <c r="S19" s="624"/>
      <c r="T19" s="624"/>
      <c r="U19" s="624"/>
      <c r="V19" s="624"/>
      <c r="W19" s="624"/>
      <c r="X19" s="624"/>
      <c r="Y19" s="625"/>
      <c r="Z19" s="626">
        <v>0</v>
      </c>
      <c r="AA19" s="626"/>
      <c r="AB19" s="626"/>
      <c r="AC19" s="626"/>
      <c r="AD19" s="627">
        <v>1174</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7846</v>
      </c>
      <c r="BH19" s="624"/>
      <c r="BI19" s="624"/>
      <c r="BJ19" s="624"/>
      <c r="BK19" s="624"/>
      <c r="BL19" s="624"/>
      <c r="BM19" s="624"/>
      <c r="BN19" s="625"/>
      <c r="BO19" s="626">
        <v>3.4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7846</v>
      </c>
      <c r="BH20" s="624"/>
      <c r="BI20" s="624"/>
      <c r="BJ20" s="624"/>
      <c r="BK20" s="624"/>
      <c r="BL20" s="624"/>
      <c r="BM20" s="624"/>
      <c r="BN20" s="625"/>
      <c r="BO20" s="626">
        <v>3.4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3810943</v>
      </c>
      <c r="CS20" s="624"/>
      <c r="CT20" s="624"/>
      <c r="CU20" s="624"/>
      <c r="CV20" s="624"/>
      <c r="CW20" s="624"/>
      <c r="CX20" s="624"/>
      <c r="CY20" s="625"/>
      <c r="CZ20" s="626">
        <v>100</v>
      </c>
      <c r="DA20" s="626"/>
      <c r="DB20" s="626"/>
      <c r="DC20" s="626"/>
      <c r="DD20" s="632">
        <v>354484</v>
      </c>
      <c r="DE20" s="624"/>
      <c r="DF20" s="624"/>
      <c r="DG20" s="624"/>
      <c r="DH20" s="624"/>
      <c r="DI20" s="624"/>
      <c r="DJ20" s="624"/>
      <c r="DK20" s="624"/>
      <c r="DL20" s="624"/>
      <c r="DM20" s="624"/>
      <c r="DN20" s="624"/>
      <c r="DO20" s="624"/>
      <c r="DP20" s="625"/>
      <c r="DQ20" s="632">
        <v>2843906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2202370</v>
      </c>
      <c r="S21" s="624"/>
      <c r="T21" s="624"/>
      <c r="U21" s="624"/>
      <c r="V21" s="624"/>
      <c r="W21" s="624"/>
      <c r="X21" s="624"/>
      <c r="Y21" s="625"/>
      <c r="Z21" s="626">
        <v>54.7</v>
      </c>
      <c r="AA21" s="626"/>
      <c r="AB21" s="626"/>
      <c r="AC21" s="626"/>
      <c r="AD21" s="627">
        <v>1992031</v>
      </c>
      <c r="AE21" s="627"/>
      <c r="AF21" s="627"/>
      <c r="AG21" s="627"/>
      <c r="AH21" s="627"/>
      <c r="AI21" s="627"/>
      <c r="AJ21" s="627"/>
      <c r="AK21" s="627"/>
      <c r="AL21" s="628">
        <v>84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7846</v>
      </c>
      <c r="BH21" s="624"/>
      <c r="BI21" s="624"/>
      <c r="BJ21" s="624"/>
      <c r="BK21" s="624"/>
      <c r="BL21" s="624"/>
      <c r="BM21" s="624"/>
      <c r="BN21" s="625"/>
      <c r="BO21" s="626">
        <v>3.4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1992031</v>
      </c>
      <c r="S22" s="624"/>
      <c r="T22" s="624"/>
      <c r="U22" s="624"/>
      <c r="V22" s="624"/>
      <c r="W22" s="624"/>
      <c r="X22" s="624"/>
      <c r="Y22" s="625"/>
      <c r="Z22" s="626">
        <v>49.5</v>
      </c>
      <c r="AA22" s="626"/>
      <c r="AB22" s="626"/>
      <c r="AC22" s="626"/>
      <c r="AD22" s="627">
        <v>1992031</v>
      </c>
      <c r="AE22" s="627"/>
      <c r="AF22" s="627"/>
      <c r="AG22" s="627"/>
      <c r="AH22" s="627"/>
      <c r="AI22" s="627"/>
      <c r="AJ22" s="627"/>
      <c r="AK22" s="627"/>
      <c r="AL22" s="628">
        <v>84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210339</v>
      </c>
      <c r="S23" s="624"/>
      <c r="T23" s="624"/>
      <c r="U23" s="624"/>
      <c r="V23" s="624"/>
      <c r="W23" s="624"/>
      <c r="X23" s="624"/>
      <c r="Y23" s="625"/>
      <c r="Z23" s="626">
        <v>5.2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1316107</v>
      </c>
      <c r="CS24" s="613"/>
      <c r="CT24" s="613"/>
      <c r="CU24" s="613"/>
      <c r="CV24" s="613"/>
      <c r="CW24" s="613"/>
      <c r="CX24" s="613"/>
      <c r="CY24" s="614"/>
      <c r="CZ24" s="617">
        <v>34.5</v>
      </c>
      <c r="DA24" s="618"/>
      <c r="DB24" s="618"/>
      <c r="DC24" s="634"/>
      <c r="DD24" s="655">
        <v>1129293</v>
      </c>
      <c r="DE24" s="613"/>
      <c r="DF24" s="613"/>
      <c r="DG24" s="613"/>
      <c r="DH24" s="613"/>
      <c r="DI24" s="613"/>
      <c r="DJ24" s="613"/>
      <c r="DK24" s="614"/>
      <c r="DL24" s="655">
        <v>1074445</v>
      </c>
      <c r="DM24" s="613"/>
      <c r="DN24" s="613"/>
      <c r="DO24" s="613"/>
      <c r="DP24" s="613"/>
      <c r="DQ24" s="613"/>
      <c r="DR24" s="613"/>
      <c r="DS24" s="613"/>
      <c r="DT24" s="613"/>
      <c r="DU24" s="613"/>
      <c r="DV24" s="614"/>
      <c r="DW24" s="617">
        <v>45.1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2566180</v>
      </c>
      <c r="S25" s="624"/>
      <c r="T25" s="624"/>
      <c r="U25" s="624"/>
      <c r="V25" s="624"/>
      <c r="W25" s="624"/>
      <c r="X25" s="624"/>
      <c r="Y25" s="625"/>
      <c r="Z25" s="626">
        <v>63.7</v>
      </c>
      <c r="AA25" s="626"/>
      <c r="AB25" s="626"/>
      <c r="AC25" s="626"/>
      <c r="AD25" s="627">
        <v>2355841</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705206</v>
      </c>
      <c r="CS25" s="656"/>
      <c r="CT25" s="656"/>
      <c r="CU25" s="656"/>
      <c r="CV25" s="656"/>
      <c r="CW25" s="656"/>
      <c r="CX25" s="656"/>
      <c r="CY25" s="657"/>
      <c r="CZ25" s="628">
        <v>18.5</v>
      </c>
      <c r="DA25" s="653"/>
      <c r="DB25" s="653"/>
      <c r="DC25" s="658"/>
      <c r="DD25" s="632">
        <v>663395</v>
      </c>
      <c r="DE25" s="656"/>
      <c r="DF25" s="656"/>
      <c r="DG25" s="656"/>
      <c r="DH25" s="656"/>
      <c r="DI25" s="656"/>
      <c r="DJ25" s="656"/>
      <c r="DK25" s="657"/>
      <c r="DL25" s="632">
        <v>655419</v>
      </c>
      <c r="DM25" s="656"/>
      <c r="DN25" s="656"/>
      <c r="DO25" s="656"/>
      <c r="DP25" s="656"/>
      <c r="DQ25" s="656"/>
      <c r="DR25" s="656"/>
      <c r="DS25" s="656"/>
      <c r="DT25" s="656"/>
      <c r="DU25" s="656"/>
      <c r="DV25" s="657"/>
      <c r="DW25" s="628">
        <v>27.5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416456</v>
      </c>
      <c r="CS26" s="624"/>
      <c r="CT26" s="624"/>
      <c r="CU26" s="624"/>
      <c r="CV26" s="624"/>
      <c r="CW26" s="624"/>
      <c r="CX26" s="624"/>
      <c r="CY26" s="625"/>
      <c r="CZ26" s="628">
        <v>10.9</v>
      </c>
      <c r="DA26" s="653"/>
      <c r="DB26" s="653"/>
      <c r="DC26" s="658"/>
      <c r="DD26" s="632">
        <v>401913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14571</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227505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256802</v>
      </c>
      <c r="CS27" s="656"/>
      <c r="CT27" s="656"/>
      <c r="CU27" s="656"/>
      <c r="CV27" s="656"/>
      <c r="CW27" s="656"/>
      <c r="CX27" s="656"/>
      <c r="CY27" s="657"/>
      <c r="CZ27" s="628">
        <v>6.7</v>
      </c>
      <c r="DA27" s="653"/>
      <c r="DB27" s="653"/>
      <c r="DC27" s="658"/>
      <c r="DD27" s="632">
        <v>114459</v>
      </c>
      <c r="DE27" s="656"/>
      <c r="DF27" s="656"/>
      <c r="DG27" s="656"/>
      <c r="DH27" s="656"/>
      <c r="DI27" s="656"/>
      <c r="DJ27" s="656"/>
      <c r="DK27" s="657"/>
      <c r="DL27" s="632">
        <v>67587</v>
      </c>
      <c r="DM27" s="656"/>
      <c r="DN27" s="656"/>
      <c r="DO27" s="656"/>
      <c r="DP27" s="656"/>
      <c r="DQ27" s="656"/>
      <c r="DR27" s="656"/>
      <c r="DS27" s="656"/>
      <c r="DT27" s="656"/>
      <c r="DU27" s="656"/>
      <c r="DV27" s="657"/>
      <c r="DW27" s="628">
        <v>2.8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46789</v>
      </c>
      <c r="S28" s="624"/>
      <c r="T28" s="624"/>
      <c r="U28" s="624"/>
      <c r="V28" s="624"/>
      <c r="W28" s="624"/>
      <c r="X28" s="624"/>
      <c r="Y28" s="625"/>
      <c r="Z28" s="626">
        <v>1.2</v>
      </c>
      <c r="AA28" s="626"/>
      <c r="AB28" s="626"/>
      <c r="AC28" s="626"/>
      <c r="AD28" s="627">
        <v>577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354099</v>
      </c>
      <c r="CS28" s="624"/>
      <c r="CT28" s="624"/>
      <c r="CU28" s="624"/>
      <c r="CV28" s="624"/>
      <c r="CW28" s="624"/>
      <c r="CX28" s="624"/>
      <c r="CY28" s="625"/>
      <c r="CZ28" s="628">
        <v>9.3000000000000007</v>
      </c>
      <c r="DA28" s="653"/>
      <c r="DB28" s="653"/>
      <c r="DC28" s="658"/>
      <c r="DD28" s="632">
        <v>351439</v>
      </c>
      <c r="DE28" s="624"/>
      <c r="DF28" s="624"/>
      <c r="DG28" s="624"/>
      <c r="DH28" s="624"/>
      <c r="DI28" s="624"/>
      <c r="DJ28" s="624"/>
      <c r="DK28" s="625"/>
      <c r="DL28" s="632">
        <v>351439</v>
      </c>
      <c r="DM28" s="624"/>
      <c r="DN28" s="624"/>
      <c r="DO28" s="624"/>
      <c r="DP28" s="624"/>
      <c r="DQ28" s="624"/>
      <c r="DR28" s="624"/>
      <c r="DS28" s="624"/>
      <c r="DT28" s="624"/>
      <c r="DU28" s="624"/>
      <c r="DV28" s="625"/>
      <c r="DW28" s="628">
        <v>14.8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7883</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354097</v>
      </c>
      <c r="CS29" s="656"/>
      <c r="CT29" s="656"/>
      <c r="CU29" s="656"/>
      <c r="CV29" s="656"/>
      <c r="CW29" s="656"/>
      <c r="CX29" s="656"/>
      <c r="CY29" s="657"/>
      <c r="CZ29" s="628">
        <v>9.3000000000000007</v>
      </c>
      <c r="DA29" s="653"/>
      <c r="DB29" s="653"/>
      <c r="DC29" s="658"/>
      <c r="DD29" s="632">
        <v>351437</v>
      </c>
      <c r="DE29" s="656"/>
      <c r="DF29" s="656"/>
      <c r="DG29" s="656"/>
      <c r="DH29" s="656"/>
      <c r="DI29" s="656"/>
      <c r="DJ29" s="656"/>
      <c r="DK29" s="657"/>
      <c r="DL29" s="632">
        <v>351437</v>
      </c>
      <c r="DM29" s="656"/>
      <c r="DN29" s="656"/>
      <c r="DO29" s="656"/>
      <c r="DP29" s="656"/>
      <c r="DQ29" s="656"/>
      <c r="DR29" s="656"/>
      <c r="DS29" s="656"/>
      <c r="DT29" s="656"/>
      <c r="DU29" s="656"/>
      <c r="DV29" s="657"/>
      <c r="DW29" s="628">
        <v>14.8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301282</v>
      </c>
      <c r="S30" s="624"/>
      <c r="T30" s="624"/>
      <c r="U30" s="624"/>
      <c r="V30" s="624"/>
      <c r="W30" s="624"/>
      <c r="X30" s="624"/>
      <c r="Y30" s="625"/>
      <c r="Z30" s="626">
        <v>7.5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349088</v>
      </c>
      <c r="CS30" s="624"/>
      <c r="CT30" s="624"/>
      <c r="CU30" s="624"/>
      <c r="CV30" s="624"/>
      <c r="CW30" s="624"/>
      <c r="CX30" s="624"/>
      <c r="CY30" s="625"/>
      <c r="CZ30" s="628">
        <v>9.1999999999999993</v>
      </c>
      <c r="DA30" s="653"/>
      <c r="DB30" s="653"/>
      <c r="DC30" s="658"/>
      <c r="DD30" s="632">
        <v>346795</v>
      </c>
      <c r="DE30" s="624"/>
      <c r="DF30" s="624"/>
      <c r="DG30" s="624"/>
      <c r="DH30" s="624"/>
      <c r="DI30" s="624"/>
      <c r="DJ30" s="624"/>
      <c r="DK30" s="625"/>
      <c r="DL30" s="632">
        <v>346795</v>
      </c>
      <c r="DM30" s="624"/>
      <c r="DN30" s="624"/>
      <c r="DO30" s="624"/>
      <c r="DP30" s="624"/>
      <c r="DQ30" s="624"/>
      <c r="DR30" s="624"/>
      <c r="DS30" s="624"/>
      <c r="DT30" s="624"/>
      <c r="DU30" s="624"/>
      <c r="DV30" s="625"/>
      <c r="DW30" s="628">
        <v>14.6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98.5</v>
      </c>
      <c r="BH31" s="667"/>
      <c r="BI31" s="667"/>
      <c r="BJ31" s="667"/>
      <c r="BK31" s="667"/>
      <c r="BL31" s="667"/>
      <c r="BM31" s="618">
        <v>95.6</v>
      </c>
      <c r="BN31" s="667"/>
      <c r="BO31" s="667"/>
      <c r="BP31" s="667"/>
      <c r="BQ31" s="668"/>
      <c r="BR31" s="670">
        <v>98.7</v>
      </c>
      <c r="BS31" s="667"/>
      <c r="BT31" s="667"/>
      <c r="BU31" s="667"/>
      <c r="BV31" s="667"/>
      <c r="BW31" s="667"/>
      <c r="BX31" s="618">
        <v>95.7</v>
      </c>
      <c r="BY31" s="667"/>
      <c r="BZ31" s="667"/>
      <c r="CA31" s="667"/>
      <c r="CB31" s="668"/>
      <c r="CD31" s="663"/>
      <c r="CE31" s="664"/>
      <c r="CF31" s="620" t="s">
        <v>300</v>
      </c>
      <c r="CG31" s="621"/>
      <c r="CH31" s="621"/>
      <c r="CI31" s="621"/>
      <c r="CJ31" s="621"/>
      <c r="CK31" s="621"/>
      <c r="CL31" s="621"/>
      <c r="CM31" s="621"/>
      <c r="CN31" s="621"/>
      <c r="CO31" s="621"/>
      <c r="CP31" s="621"/>
      <c r="CQ31" s="622"/>
      <c r="CR31" s="623">
        <v>5009</v>
      </c>
      <c r="CS31" s="656"/>
      <c r="CT31" s="656"/>
      <c r="CU31" s="656"/>
      <c r="CV31" s="656"/>
      <c r="CW31" s="656"/>
      <c r="CX31" s="656"/>
      <c r="CY31" s="657"/>
      <c r="CZ31" s="628">
        <v>0.1</v>
      </c>
      <c r="DA31" s="653"/>
      <c r="DB31" s="653"/>
      <c r="DC31" s="658"/>
      <c r="DD31" s="632">
        <v>4642</v>
      </c>
      <c r="DE31" s="656"/>
      <c r="DF31" s="656"/>
      <c r="DG31" s="656"/>
      <c r="DH31" s="656"/>
      <c r="DI31" s="656"/>
      <c r="DJ31" s="656"/>
      <c r="DK31" s="657"/>
      <c r="DL31" s="632">
        <v>4642</v>
      </c>
      <c r="DM31" s="656"/>
      <c r="DN31" s="656"/>
      <c r="DO31" s="656"/>
      <c r="DP31" s="656"/>
      <c r="DQ31" s="656"/>
      <c r="DR31" s="656"/>
      <c r="DS31" s="656"/>
      <c r="DT31" s="656"/>
      <c r="DU31" s="656"/>
      <c r="DV31" s="657"/>
      <c r="DW31" s="628">
        <v>0.2</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208452</v>
      </c>
      <c r="S32" s="624"/>
      <c r="T32" s="624"/>
      <c r="U32" s="624"/>
      <c r="V32" s="624"/>
      <c r="W32" s="624"/>
      <c r="X32" s="624"/>
      <c r="Y32" s="625"/>
      <c r="Z32" s="626">
        <v>5.2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56"/>
      <c r="BI32" s="656"/>
      <c r="BJ32" s="656"/>
      <c r="BK32" s="656"/>
      <c r="BL32" s="656"/>
      <c r="BM32" s="629">
        <v>96.5</v>
      </c>
      <c r="BN32" s="656"/>
      <c r="BO32" s="656"/>
      <c r="BP32" s="656"/>
      <c r="BQ32" s="669"/>
      <c r="BR32" s="680">
        <v>99.5</v>
      </c>
      <c r="BS32" s="656"/>
      <c r="BT32" s="656"/>
      <c r="BU32" s="656"/>
      <c r="BV32" s="656"/>
      <c r="BW32" s="656"/>
      <c r="BX32" s="629">
        <v>96.1</v>
      </c>
      <c r="BY32" s="656"/>
      <c r="BZ32" s="656"/>
      <c r="CA32" s="656"/>
      <c r="CB32" s="669"/>
      <c r="CD32" s="665"/>
      <c r="CE32" s="666"/>
      <c r="CF32" s="620" t="s">
        <v>304</v>
      </c>
      <c r="CG32" s="621"/>
      <c r="CH32" s="621"/>
      <c r="CI32" s="621"/>
      <c r="CJ32" s="621"/>
      <c r="CK32" s="621"/>
      <c r="CL32" s="621"/>
      <c r="CM32" s="621"/>
      <c r="CN32" s="621"/>
      <c r="CO32" s="621"/>
      <c r="CP32" s="621"/>
      <c r="CQ32" s="622"/>
      <c r="CR32" s="623">
        <v>2</v>
      </c>
      <c r="CS32" s="624"/>
      <c r="CT32" s="624"/>
      <c r="CU32" s="624"/>
      <c r="CV32" s="624"/>
      <c r="CW32" s="624"/>
      <c r="CX32" s="624"/>
      <c r="CY32" s="625"/>
      <c r="CZ32" s="628">
        <v>0</v>
      </c>
      <c r="DA32" s="653"/>
      <c r="DB32" s="653"/>
      <c r="DC32" s="658"/>
      <c r="DD32" s="632">
        <v>2</v>
      </c>
      <c r="DE32" s="624"/>
      <c r="DF32" s="624"/>
      <c r="DG32" s="624"/>
      <c r="DH32" s="624"/>
      <c r="DI32" s="624"/>
      <c r="DJ32" s="624"/>
      <c r="DK32" s="625"/>
      <c r="DL32" s="632">
        <v>2</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101683</v>
      </c>
      <c r="S33" s="624"/>
      <c r="T33" s="624"/>
      <c r="U33" s="624"/>
      <c r="V33" s="624"/>
      <c r="W33" s="624"/>
      <c r="X33" s="624"/>
      <c r="Y33" s="625"/>
      <c r="Z33" s="626">
        <v>2.5</v>
      </c>
      <c r="AA33" s="626"/>
      <c r="AB33" s="626"/>
      <c r="AC33" s="626"/>
      <c r="AD33" s="627">
        <v>15696</v>
      </c>
      <c r="AE33" s="627"/>
      <c r="AF33" s="627"/>
      <c r="AG33" s="627"/>
      <c r="AH33" s="627"/>
      <c r="AI33" s="627"/>
      <c r="AJ33" s="627"/>
      <c r="AK33" s="627"/>
      <c r="AL33" s="628">
        <v>0.7</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97.1</v>
      </c>
      <c r="BH33" s="682"/>
      <c r="BI33" s="682"/>
      <c r="BJ33" s="682"/>
      <c r="BK33" s="682"/>
      <c r="BL33" s="682"/>
      <c r="BM33" s="683">
        <v>93.1</v>
      </c>
      <c r="BN33" s="682"/>
      <c r="BO33" s="682"/>
      <c r="BP33" s="682"/>
      <c r="BQ33" s="684"/>
      <c r="BR33" s="681">
        <v>97.6</v>
      </c>
      <c r="BS33" s="682"/>
      <c r="BT33" s="682"/>
      <c r="BU33" s="682"/>
      <c r="BV33" s="682"/>
      <c r="BW33" s="682"/>
      <c r="BX33" s="683">
        <v>93.6</v>
      </c>
      <c r="BY33" s="682"/>
      <c r="BZ33" s="682"/>
      <c r="CA33" s="682"/>
      <c r="CB33" s="684"/>
      <c r="CD33" s="620" t="s">
        <v>307</v>
      </c>
      <c r="CE33" s="621"/>
      <c r="CF33" s="621"/>
      <c r="CG33" s="621"/>
      <c r="CH33" s="621"/>
      <c r="CI33" s="621"/>
      <c r="CJ33" s="621"/>
      <c r="CK33" s="621"/>
      <c r="CL33" s="621"/>
      <c r="CM33" s="621"/>
      <c r="CN33" s="621"/>
      <c r="CO33" s="621"/>
      <c r="CP33" s="621"/>
      <c r="CQ33" s="622"/>
      <c r="CR33" s="623">
        <v>1995478</v>
      </c>
      <c r="CS33" s="656"/>
      <c r="CT33" s="656"/>
      <c r="CU33" s="656"/>
      <c r="CV33" s="656"/>
      <c r="CW33" s="656"/>
      <c r="CX33" s="656"/>
      <c r="CY33" s="657"/>
      <c r="CZ33" s="628">
        <v>52.4</v>
      </c>
      <c r="DA33" s="653"/>
      <c r="DB33" s="653"/>
      <c r="DC33" s="658"/>
      <c r="DD33" s="632">
        <v>1543145</v>
      </c>
      <c r="DE33" s="656"/>
      <c r="DF33" s="656"/>
      <c r="DG33" s="656"/>
      <c r="DH33" s="656"/>
      <c r="DI33" s="656"/>
      <c r="DJ33" s="656"/>
      <c r="DK33" s="657"/>
      <c r="DL33" s="632">
        <v>1067996</v>
      </c>
      <c r="DM33" s="656"/>
      <c r="DN33" s="656"/>
      <c r="DO33" s="656"/>
      <c r="DP33" s="656"/>
      <c r="DQ33" s="656"/>
      <c r="DR33" s="656"/>
      <c r="DS33" s="656"/>
      <c r="DT33" s="656"/>
      <c r="DU33" s="656"/>
      <c r="DV33" s="657"/>
      <c r="DW33" s="628">
        <v>44.9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18005</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585918</v>
      </c>
      <c r="CS34" s="624"/>
      <c r="CT34" s="624"/>
      <c r="CU34" s="624"/>
      <c r="CV34" s="624"/>
      <c r="CW34" s="624"/>
      <c r="CX34" s="624"/>
      <c r="CY34" s="625"/>
      <c r="CZ34" s="628">
        <v>15.4</v>
      </c>
      <c r="DA34" s="653"/>
      <c r="DB34" s="653"/>
      <c r="DC34" s="658"/>
      <c r="DD34" s="632">
        <v>460968</v>
      </c>
      <c r="DE34" s="624"/>
      <c r="DF34" s="624"/>
      <c r="DG34" s="624"/>
      <c r="DH34" s="624"/>
      <c r="DI34" s="624"/>
      <c r="DJ34" s="624"/>
      <c r="DK34" s="625"/>
      <c r="DL34" s="632">
        <v>389255</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294761</v>
      </c>
      <c r="S35" s="624"/>
      <c r="T35" s="624"/>
      <c r="U35" s="624"/>
      <c r="V35" s="624"/>
      <c r="W35" s="624"/>
      <c r="X35" s="624"/>
      <c r="Y35" s="625"/>
      <c r="Z35" s="626">
        <v>7.3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85008</v>
      </c>
      <c r="CS35" s="656"/>
      <c r="CT35" s="656"/>
      <c r="CU35" s="656"/>
      <c r="CV35" s="656"/>
      <c r="CW35" s="656"/>
      <c r="CX35" s="656"/>
      <c r="CY35" s="657"/>
      <c r="CZ35" s="628">
        <v>2.2000000000000002</v>
      </c>
      <c r="DA35" s="653"/>
      <c r="DB35" s="653"/>
      <c r="DC35" s="658"/>
      <c r="DD35" s="632">
        <v>57309</v>
      </c>
      <c r="DE35" s="656"/>
      <c r="DF35" s="656"/>
      <c r="DG35" s="656"/>
      <c r="DH35" s="656"/>
      <c r="DI35" s="656"/>
      <c r="DJ35" s="656"/>
      <c r="DK35" s="657"/>
      <c r="DL35" s="632">
        <v>39050</v>
      </c>
      <c r="DM35" s="656"/>
      <c r="DN35" s="656"/>
      <c r="DO35" s="656"/>
      <c r="DP35" s="656"/>
      <c r="DQ35" s="656"/>
      <c r="DR35" s="656"/>
      <c r="DS35" s="656"/>
      <c r="DT35" s="656"/>
      <c r="DU35" s="656"/>
      <c r="DV35" s="657"/>
      <c r="DW35" s="628">
        <v>1.6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160422</v>
      </c>
      <c r="S36" s="624"/>
      <c r="T36" s="624"/>
      <c r="U36" s="624"/>
      <c r="V36" s="624"/>
      <c r="W36" s="624"/>
      <c r="X36" s="624"/>
      <c r="Y36" s="625"/>
      <c r="Z36" s="626">
        <v>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412369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68293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623392</v>
      </c>
      <c r="CS36" s="624"/>
      <c r="CT36" s="624"/>
      <c r="CU36" s="624"/>
      <c r="CV36" s="624"/>
      <c r="CW36" s="624"/>
      <c r="CX36" s="624"/>
      <c r="CY36" s="625"/>
      <c r="CZ36" s="628">
        <v>16.399999999999999</v>
      </c>
      <c r="DA36" s="653"/>
      <c r="DB36" s="653"/>
      <c r="DC36" s="658"/>
      <c r="DD36" s="632">
        <v>474455</v>
      </c>
      <c r="DE36" s="624"/>
      <c r="DF36" s="624"/>
      <c r="DG36" s="624"/>
      <c r="DH36" s="624"/>
      <c r="DI36" s="624"/>
      <c r="DJ36" s="624"/>
      <c r="DK36" s="625"/>
      <c r="DL36" s="632">
        <v>373984</v>
      </c>
      <c r="DM36" s="624"/>
      <c r="DN36" s="624"/>
      <c r="DO36" s="624"/>
      <c r="DP36" s="624"/>
      <c r="DQ36" s="624"/>
      <c r="DR36" s="624"/>
      <c r="DS36" s="624"/>
      <c r="DT36" s="624"/>
      <c r="DU36" s="624"/>
      <c r="DV36" s="625"/>
      <c r="DW36" s="628">
        <v>15.7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116153</v>
      </c>
      <c r="S37" s="624"/>
      <c r="T37" s="624"/>
      <c r="U37" s="624"/>
      <c r="V37" s="624"/>
      <c r="W37" s="624"/>
      <c r="X37" s="624"/>
      <c r="Y37" s="625"/>
      <c r="Z37" s="626">
        <v>2.9</v>
      </c>
      <c r="AA37" s="626"/>
      <c r="AB37" s="626"/>
      <c r="AC37" s="626"/>
      <c r="AD37" s="627">
        <v>10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130609</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61177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243600</v>
      </c>
      <c r="CS37" s="656"/>
      <c r="CT37" s="656"/>
      <c r="CU37" s="656"/>
      <c r="CV37" s="656"/>
      <c r="CW37" s="656"/>
      <c r="CX37" s="656"/>
      <c r="CY37" s="657"/>
      <c r="CZ37" s="628">
        <v>6.4</v>
      </c>
      <c r="DA37" s="653"/>
      <c r="DB37" s="653"/>
      <c r="DC37" s="658"/>
      <c r="DD37" s="632">
        <v>219616</v>
      </c>
      <c r="DE37" s="656"/>
      <c r="DF37" s="656"/>
      <c r="DG37" s="656"/>
      <c r="DH37" s="656"/>
      <c r="DI37" s="656"/>
      <c r="DJ37" s="656"/>
      <c r="DK37" s="657"/>
      <c r="DL37" s="632">
        <v>215911</v>
      </c>
      <c r="DM37" s="656"/>
      <c r="DN37" s="656"/>
      <c r="DO37" s="656"/>
      <c r="DP37" s="656"/>
      <c r="DQ37" s="656"/>
      <c r="DR37" s="656"/>
      <c r="DS37" s="656"/>
      <c r="DT37" s="656"/>
      <c r="DU37" s="656"/>
      <c r="DV37" s="657"/>
      <c r="DW37" s="628">
        <v>9.1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189870</v>
      </c>
      <c r="S38" s="624"/>
      <c r="T38" s="624"/>
      <c r="U38" s="624"/>
      <c r="V38" s="624"/>
      <c r="W38" s="624"/>
      <c r="X38" s="624"/>
      <c r="Y38" s="625"/>
      <c r="Z38" s="626">
        <v>4.7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62454</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453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349915</v>
      </c>
      <c r="CS38" s="624"/>
      <c r="CT38" s="624"/>
      <c r="CU38" s="624"/>
      <c r="CV38" s="624"/>
      <c r="CW38" s="624"/>
      <c r="CX38" s="624"/>
      <c r="CY38" s="625"/>
      <c r="CZ38" s="628">
        <v>9.1999999999999993</v>
      </c>
      <c r="DA38" s="653"/>
      <c r="DB38" s="653"/>
      <c r="DC38" s="658"/>
      <c r="DD38" s="632">
        <v>309936</v>
      </c>
      <c r="DE38" s="624"/>
      <c r="DF38" s="624"/>
      <c r="DG38" s="624"/>
      <c r="DH38" s="624"/>
      <c r="DI38" s="624"/>
      <c r="DJ38" s="624"/>
      <c r="DK38" s="625"/>
      <c r="DL38" s="632">
        <v>240811</v>
      </c>
      <c r="DM38" s="624"/>
      <c r="DN38" s="624"/>
      <c r="DO38" s="624"/>
      <c r="DP38" s="624"/>
      <c r="DQ38" s="624"/>
      <c r="DR38" s="624"/>
      <c r="DS38" s="624"/>
      <c r="DT38" s="624"/>
      <c r="DU38" s="624"/>
      <c r="DV38" s="625"/>
      <c r="DW38" s="628">
        <v>10.1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657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247302</v>
      </c>
      <c r="CS39" s="656"/>
      <c r="CT39" s="656"/>
      <c r="CU39" s="656"/>
      <c r="CV39" s="656"/>
      <c r="CW39" s="656"/>
      <c r="CX39" s="656"/>
      <c r="CY39" s="657"/>
      <c r="CZ39" s="628">
        <v>6.5</v>
      </c>
      <c r="DA39" s="653"/>
      <c r="DB39" s="653"/>
      <c r="DC39" s="658"/>
      <c r="DD39" s="632">
        <v>193654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8370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103943</v>
      </c>
      <c r="CS40" s="624"/>
      <c r="CT40" s="624"/>
      <c r="CU40" s="624"/>
      <c r="CV40" s="624"/>
      <c r="CW40" s="624"/>
      <c r="CX40" s="624"/>
      <c r="CY40" s="625"/>
      <c r="CZ40" s="628">
        <v>2.7</v>
      </c>
      <c r="DA40" s="653"/>
      <c r="DB40" s="653"/>
      <c r="DC40" s="658"/>
      <c r="DD40" s="632">
        <v>46823</v>
      </c>
      <c r="DE40" s="624"/>
      <c r="DF40" s="624"/>
      <c r="DG40" s="624"/>
      <c r="DH40" s="624"/>
      <c r="DI40" s="624"/>
      <c r="DJ40" s="624"/>
      <c r="DK40" s="625"/>
      <c r="DL40" s="632">
        <v>24896</v>
      </c>
      <c r="DM40" s="624"/>
      <c r="DN40" s="624"/>
      <c r="DO40" s="624"/>
      <c r="DP40" s="624"/>
      <c r="DQ40" s="624"/>
      <c r="DR40" s="624"/>
      <c r="DS40" s="624"/>
      <c r="DT40" s="624"/>
      <c r="DU40" s="624"/>
      <c r="DV40" s="625"/>
      <c r="DW40" s="628">
        <v>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4026051</v>
      </c>
      <c r="S41" s="696"/>
      <c r="T41" s="696"/>
      <c r="U41" s="696"/>
      <c r="V41" s="696"/>
      <c r="W41" s="696"/>
      <c r="X41" s="696"/>
      <c r="Y41" s="700"/>
      <c r="Z41" s="701">
        <v>100</v>
      </c>
      <c r="AA41" s="701"/>
      <c r="AB41" s="701"/>
      <c r="AC41" s="701"/>
      <c r="AD41" s="702">
        <v>2372124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45419</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173887</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415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499358</v>
      </c>
      <c r="CS42" s="656"/>
      <c r="CT42" s="656"/>
      <c r="CU42" s="656"/>
      <c r="CV42" s="656"/>
      <c r="CW42" s="656"/>
      <c r="CX42" s="656"/>
      <c r="CY42" s="657"/>
      <c r="CZ42" s="628">
        <v>13.1</v>
      </c>
      <c r="DA42" s="653"/>
      <c r="DB42" s="653"/>
      <c r="DC42" s="658"/>
      <c r="DD42" s="632">
        <v>171468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17058</v>
      </c>
      <c r="CS43" s="656"/>
      <c r="CT43" s="656"/>
      <c r="CU43" s="656"/>
      <c r="CV43" s="656"/>
      <c r="CW43" s="656"/>
      <c r="CX43" s="656"/>
      <c r="CY43" s="657"/>
      <c r="CZ43" s="628">
        <v>0.4</v>
      </c>
      <c r="DA43" s="653"/>
      <c r="DB43" s="653"/>
      <c r="DC43" s="658"/>
      <c r="DD43" s="632">
        <v>17058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354484</v>
      </c>
      <c r="CS44" s="624"/>
      <c r="CT44" s="624"/>
      <c r="CU44" s="624"/>
      <c r="CV44" s="624"/>
      <c r="CW44" s="624"/>
      <c r="CX44" s="624"/>
      <c r="CY44" s="625"/>
      <c r="CZ44" s="628">
        <v>9.3000000000000007</v>
      </c>
      <c r="DA44" s="629"/>
      <c r="DB44" s="629"/>
      <c r="DC44" s="635"/>
      <c r="DD44" s="632">
        <v>100385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163407</v>
      </c>
      <c r="CS45" s="656"/>
      <c r="CT45" s="656"/>
      <c r="CU45" s="656"/>
      <c r="CV45" s="656"/>
      <c r="CW45" s="656"/>
      <c r="CX45" s="656"/>
      <c r="CY45" s="657"/>
      <c r="CZ45" s="628">
        <v>4.3</v>
      </c>
      <c r="DA45" s="653"/>
      <c r="DB45" s="653"/>
      <c r="DC45" s="658"/>
      <c r="DD45" s="632">
        <v>531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182177</v>
      </c>
      <c r="CS46" s="624"/>
      <c r="CT46" s="624"/>
      <c r="CU46" s="624"/>
      <c r="CV46" s="624"/>
      <c r="CW46" s="624"/>
      <c r="CX46" s="624"/>
      <c r="CY46" s="625"/>
      <c r="CZ46" s="628">
        <v>4.8</v>
      </c>
      <c r="DA46" s="629"/>
      <c r="DB46" s="629"/>
      <c r="DC46" s="635"/>
      <c r="DD46" s="632">
        <v>98454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144874</v>
      </c>
      <c r="CS47" s="656"/>
      <c r="CT47" s="656"/>
      <c r="CU47" s="656"/>
      <c r="CV47" s="656"/>
      <c r="CW47" s="656"/>
      <c r="CX47" s="656"/>
      <c r="CY47" s="657"/>
      <c r="CZ47" s="628">
        <v>3.8</v>
      </c>
      <c r="DA47" s="653"/>
      <c r="DB47" s="653"/>
      <c r="DC47" s="658"/>
      <c r="DD47" s="632">
        <v>71083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3810943</v>
      </c>
      <c r="CS49" s="682"/>
      <c r="CT49" s="682"/>
      <c r="CU49" s="682"/>
      <c r="CV49" s="682"/>
      <c r="CW49" s="682"/>
      <c r="CX49" s="682"/>
      <c r="CY49" s="711"/>
      <c r="CZ49" s="703">
        <v>100</v>
      </c>
      <c r="DA49" s="712"/>
      <c r="DB49" s="712"/>
      <c r="DC49" s="713"/>
      <c r="DD49" s="714">
        <v>2843906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yeHVioHPZt2SmIgPaZMwntK5rN8liirDG/7CiucDmJc1fpnc6ZzPCCqkLlsTdADpra5SI2UGf/tj62lUihSfw==" saltValue="TiL/+MmAc5Llav4QaPlk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4026</v>
      </c>
      <c r="R7" s="753"/>
      <c r="S7" s="753"/>
      <c r="T7" s="753"/>
      <c r="U7" s="753"/>
      <c r="V7" s="753">
        <v>3811</v>
      </c>
      <c r="W7" s="753"/>
      <c r="X7" s="753"/>
      <c r="Y7" s="753"/>
      <c r="Z7" s="753"/>
      <c r="AA7" s="753">
        <v>215</v>
      </c>
      <c r="AB7" s="753"/>
      <c r="AC7" s="753"/>
      <c r="AD7" s="753"/>
      <c r="AE7" s="754"/>
      <c r="AF7" s="755">
        <v>178</v>
      </c>
      <c r="AG7" s="756"/>
      <c r="AH7" s="756"/>
      <c r="AI7" s="756"/>
      <c r="AJ7" s="757"/>
      <c r="AK7" s="758">
        <v>295</v>
      </c>
      <c r="AL7" s="759"/>
      <c r="AM7" s="759"/>
      <c r="AN7" s="759"/>
      <c r="AO7" s="759"/>
      <c r="AP7" s="759">
        <v>3321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14</v>
      </c>
      <c r="CI7" s="744"/>
      <c r="CJ7" s="744"/>
      <c r="CK7" s="744"/>
      <c r="CL7" s="745"/>
      <c r="CM7" s="743">
        <v>306</v>
      </c>
      <c r="CN7" s="744"/>
      <c r="CO7" s="744"/>
      <c r="CP7" s="744"/>
      <c r="CQ7" s="745"/>
      <c r="CR7" s="743">
        <v>100</v>
      </c>
      <c r="CS7" s="744"/>
      <c r="CT7" s="744"/>
      <c r="CU7" s="744"/>
      <c r="CV7" s="745"/>
      <c r="CW7" s="743">
        <v>32</v>
      </c>
      <c r="CX7" s="744"/>
      <c r="CY7" s="744"/>
      <c r="CZ7" s="744"/>
      <c r="DA7" s="745"/>
      <c r="DB7" s="743" t="s">
        <v>490</v>
      </c>
      <c r="DC7" s="744"/>
      <c r="DD7" s="744"/>
      <c r="DE7" s="744"/>
      <c r="DF7" s="745"/>
      <c r="DG7" s="743" t="s">
        <v>490</v>
      </c>
      <c r="DH7" s="744"/>
      <c r="DI7" s="744"/>
      <c r="DJ7" s="744"/>
      <c r="DK7" s="745"/>
      <c r="DL7" s="743">
        <v>132</v>
      </c>
      <c r="DM7" s="744"/>
      <c r="DN7" s="744"/>
      <c r="DO7" s="744"/>
      <c r="DP7" s="745"/>
      <c r="DQ7" s="743">
        <v>119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4026</v>
      </c>
      <c r="R23" s="793"/>
      <c r="S23" s="793"/>
      <c r="T23" s="793"/>
      <c r="U23" s="793"/>
      <c r="V23" s="793">
        <v>3811</v>
      </c>
      <c r="W23" s="793"/>
      <c r="X23" s="793"/>
      <c r="Y23" s="793"/>
      <c r="Z23" s="793"/>
      <c r="AA23" s="793">
        <v>215</v>
      </c>
      <c r="AB23" s="793"/>
      <c r="AC23" s="793"/>
      <c r="AD23" s="793"/>
      <c r="AE23" s="794"/>
      <c r="AF23" s="795">
        <v>178</v>
      </c>
      <c r="AG23" s="793"/>
      <c r="AH23" s="793"/>
      <c r="AI23" s="793"/>
      <c r="AJ23" s="796"/>
      <c r="AK23" s="797"/>
      <c r="AL23" s="798"/>
      <c r="AM23" s="798"/>
      <c r="AN23" s="798"/>
      <c r="AO23" s="798"/>
      <c r="AP23" s="793">
        <v>3321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468</v>
      </c>
      <c r="R28" s="823"/>
      <c r="S28" s="823"/>
      <c r="T28" s="823"/>
      <c r="U28" s="823"/>
      <c r="V28" s="823">
        <v>400</v>
      </c>
      <c r="W28" s="823"/>
      <c r="X28" s="823"/>
      <c r="Y28" s="823"/>
      <c r="Z28" s="823"/>
      <c r="AA28" s="823">
        <v>68</v>
      </c>
      <c r="AB28" s="823"/>
      <c r="AC28" s="823"/>
      <c r="AD28" s="823"/>
      <c r="AE28" s="824"/>
      <c r="AF28" s="825">
        <v>68</v>
      </c>
      <c r="AG28" s="823"/>
      <c r="AH28" s="823"/>
      <c r="AI28" s="823"/>
      <c r="AJ28" s="826"/>
      <c r="AK28" s="827">
        <v>45</v>
      </c>
      <c r="AL28" s="828"/>
      <c r="AM28" s="828"/>
      <c r="AN28" s="828"/>
      <c r="AO28" s="828"/>
      <c r="AP28" s="828" t="s">
        <v>490</v>
      </c>
      <c r="AQ28" s="828"/>
      <c r="AR28" s="828"/>
      <c r="AS28" s="828"/>
      <c r="AT28" s="828"/>
      <c r="AU28" s="828" t="s">
        <v>490</v>
      </c>
      <c r="AV28" s="828"/>
      <c r="AW28" s="828"/>
      <c r="AX28" s="828"/>
      <c r="AY28" s="828"/>
      <c r="AZ28" s="829" t="s">
        <v>490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709</v>
      </c>
      <c r="R29" s="784"/>
      <c r="S29" s="784"/>
      <c r="T29" s="784"/>
      <c r="U29" s="784"/>
      <c r="V29" s="784">
        <v>636</v>
      </c>
      <c r="W29" s="784"/>
      <c r="X29" s="784"/>
      <c r="Y29" s="784"/>
      <c r="Z29" s="784"/>
      <c r="AA29" s="784">
        <v>73</v>
      </c>
      <c r="AB29" s="784"/>
      <c r="AC29" s="784"/>
      <c r="AD29" s="784"/>
      <c r="AE29" s="785"/>
      <c r="AF29" s="786">
        <v>73</v>
      </c>
      <c r="AG29" s="787"/>
      <c r="AH29" s="787"/>
      <c r="AI29" s="787"/>
      <c r="AJ29" s="788"/>
      <c r="AK29" s="834">
        <v>99</v>
      </c>
      <c r="AL29" s="830"/>
      <c r="AM29" s="830"/>
      <c r="AN29" s="830"/>
      <c r="AO29" s="830"/>
      <c r="AP29" s="830" t="s">
        <v>490</v>
      </c>
      <c r="AQ29" s="830"/>
      <c r="AR29" s="830"/>
      <c r="AS29" s="830"/>
      <c r="AT29" s="830"/>
      <c r="AU29" s="830" t="s">
        <v>490</v>
      </c>
      <c r="AV29" s="830"/>
      <c r="AW29" s="830"/>
      <c r="AX29" s="830"/>
      <c r="AY29" s="830"/>
      <c r="AZ29" s="831" t="s">
        <v>490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54</v>
      </c>
      <c r="R30" s="784"/>
      <c r="S30" s="784"/>
      <c r="T30" s="784"/>
      <c r="U30" s="784"/>
      <c r="V30" s="784">
        <v>54</v>
      </c>
      <c r="W30" s="784"/>
      <c r="X30" s="784"/>
      <c r="Y30" s="784"/>
      <c r="Z30" s="784"/>
      <c r="AA30" s="784">
        <v>0</v>
      </c>
      <c r="AB30" s="784"/>
      <c r="AC30" s="784"/>
      <c r="AD30" s="784"/>
      <c r="AE30" s="785"/>
      <c r="AF30" s="786">
        <v>0</v>
      </c>
      <c r="AG30" s="787"/>
      <c r="AH30" s="787"/>
      <c r="AI30" s="787"/>
      <c r="AJ30" s="788"/>
      <c r="AK30" s="834">
        <v>17</v>
      </c>
      <c r="AL30" s="830"/>
      <c r="AM30" s="830"/>
      <c r="AN30" s="830"/>
      <c r="AO30" s="830"/>
      <c r="AP30" s="830" t="s">
        <v>490</v>
      </c>
      <c r="AQ30" s="830"/>
      <c r="AR30" s="830"/>
      <c r="AS30" s="830"/>
      <c r="AT30" s="830"/>
      <c r="AU30" s="830" t="s">
        <v>490</v>
      </c>
      <c r="AV30" s="830"/>
      <c r="AW30" s="830"/>
      <c r="AX30" s="830"/>
      <c r="AY30" s="830"/>
      <c r="AZ30" s="831" t="s">
        <v>490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71</v>
      </c>
      <c r="R31" s="784"/>
      <c r="S31" s="784"/>
      <c r="T31" s="784"/>
      <c r="U31" s="784"/>
      <c r="V31" s="784">
        <v>56</v>
      </c>
      <c r="W31" s="784"/>
      <c r="X31" s="784"/>
      <c r="Y31" s="784"/>
      <c r="Z31" s="784"/>
      <c r="AA31" s="784">
        <v>15</v>
      </c>
      <c r="AB31" s="784"/>
      <c r="AC31" s="784"/>
      <c r="AD31" s="784"/>
      <c r="AE31" s="785"/>
      <c r="AF31" s="786">
        <v>15</v>
      </c>
      <c r="AG31" s="787"/>
      <c r="AH31" s="787"/>
      <c r="AI31" s="787"/>
      <c r="AJ31" s="788"/>
      <c r="AK31" s="834">
        <v>0</v>
      </c>
      <c r="AL31" s="830"/>
      <c r="AM31" s="830"/>
      <c r="AN31" s="830"/>
      <c r="AO31" s="830"/>
      <c r="AP31" s="830" t="s">
        <v>490</v>
      </c>
      <c r="AQ31" s="830"/>
      <c r="AR31" s="830"/>
      <c r="AS31" s="830"/>
      <c r="AT31" s="830"/>
      <c r="AU31" s="830" t="s">
        <v>490</v>
      </c>
      <c r="AV31" s="830"/>
      <c r="AW31" s="830"/>
      <c r="AX31" s="830"/>
      <c r="AY31" s="830"/>
      <c r="AZ31" s="831" t="s">
        <v>490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78</v>
      </c>
      <c r="R32" s="784"/>
      <c r="S32" s="784"/>
      <c r="T32" s="784"/>
      <c r="U32" s="784"/>
      <c r="V32" s="784">
        <v>75</v>
      </c>
      <c r="W32" s="784"/>
      <c r="X32" s="784"/>
      <c r="Y32" s="784"/>
      <c r="Z32" s="784"/>
      <c r="AA32" s="784">
        <v>3</v>
      </c>
      <c r="AB32" s="784"/>
      <c r="AC32" s="784"/>
      <c r="AD32" s="784"/>
      <c r="AE32" s="785"/>
      <c r="AF32" s="786">
        <v>51</v>
      </c>
      <c r="AG32" s="787"/>
      <c r="AH32" s="787"/>
      <c r="AI32" s="787"/>
      <c r="AJ32" s="788"/>
      <c r="AK32" s="834">
        <v>62</v>
      </c>
      <c r="AL32" s="830"/>
      <c r="AM32" s="830"/>
      <c r="AN32" s="830"/>
      <c r="AO32" s="830"/>
      <c r="AP32" s="830">
        <v>479</v>
      </c>
      <c r="AQ32" s="830"/>
      <c r="AR32" s="830"/>
      <c r="AS32" s="830"/>
      <c r="AT32" s="830"/>
      <c r="AU32" s="830">
        <v>132</v>
      </c>
      <c r="AV32" s="830"/>
      <c r="AW32" s="830"/>
      <c r="AX32" s="830"/>
      <c r="AY32" s="830"/>
      <c r="AZ32" s="831" t="s">
        <v>490</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187</v>
      </c>
      <c r="R33" s="784"/>
      <c r="S33" s="784"/>
      <c r="T33" s="784"/>
      <c r="U33" s="784"/>
      <c r="V33" s="784">
        <v>184</v>
      </c>
      <c r="W33" s="784"/>
      <c r="X33" s="784"/>
      <c r="Y33" s="784"/>
      <c r="Z33" s="784"/>
      <c r="AA33" s="784">
        <v>3</v>
      </c>
      <c r="AB33" s="784"/>
      <c r="AC33" s="784"/>
      <c r="AD33" s="784"/>
      <c r="AE33" s="785"/>
      <c r="AF33" s="786">
        <v>3</v>
      </c>
      <c r="AG33" s="787"/>
      <c r="AH33" s="787"/>
      <c r="AI33" s="787"/>
      <c r="AJ33" s="788"/>
      <c r="AK33" s="834">
        <v>106</v>
      </c>
      <c r="AL33" s="830"/>
      <c r="AM33" s="830"/>
      <c r="AN33" s="830"/>
      <c r="AO33" s="830"/>
      <c r="AP33" s="830">
        <v>1032</v>
      </c>
      <c r="AQ33" s="830"/>
      <c r="AR33" s="830"/>
      <c r="AS33" s="830"/>
      <c r="AT33" s="830"/>
      <c r="AU33" s="830">
        <v>818</v>
      </c>
      <c r="AV33" s="830"/>
      <c r="AW33" s="830"/>
      <c r="AX33" s="830"/>
      <c r="AY33" s="830"/>
      <c r="AZ33" s="831" t="s">
        <v>490</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29</v>
      </c>
      <c r="R34" s="784"/>
      <c r="S34" s="784"/>
      <c r="T34" s="784"/>
      <c r="U34" s="784"/>
      <c r="V34" s="784">
        <v>27</v>
      </c>
      <c r="W34" s="784"/>
      <c r="X34" s="784"/>
      <c r="Y34" s="784"/>
      <c r="Z34" s="784"/>
      <c r="AA34" s="784">
        <v>2</v>
      </c>
      <c r="AB34" s="784"/>
      <c r="AC34" s="784"/>
      <c r="AD34" s="784"/>
      <c r="AE34" s="785"/>
      <c r="AF34" s="786">
        <v>2</v>
      </c>
      <c r="AG34" s="787"/>
      <c r="AH34" s="787"/>
      <c r="AI34" s="787"/>
      <c r="AJ34" s="788"/>
      <c r="AK34" s="834">
        <v>15</v>
      </c>
      <c r="AL34" s="830"/>
      <c r="AM34" s="830"/>
      <c r="AN34" s="830"/>
      <c r="AO34" s="830"/>
      <c r="AP34" s="830">
        <v>145</v>
      </c>
      <c r="AQ34" s="830"/>
      <c r="AR34" s="830"/>
      <c r="AS34" s="830"/>
      <c r="AT34" s="830"/>
      <c r="AU34" s="830">
        <v>127</v>
      </c>
      <c r="AV34" s="830"/>
      <c r="AW34" s="830"/>
      <c r="AX34" s="830"/>
      <c r="AY34" s="830"/>
      <c r="AZ34" s="831" t="s">
        <v>490</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17</v>
      </c>
      <c r="R35" s="784"/>
      <c r="S35" s="784"/>
      <c r="T35" s="784"/>
      <c r="U35" s="784"/>
      <c r="V35" s="784">
        <v>15</v>
      </c>
      <c r="W35" s="784"/>
      <c r="X35" s="784"/>
      <c r="Y35" s="784"/>
      <c r="Z35" s="784"/>
      <c r="AA35" s="784">
        <v>2</v>
      </c>
      <c r="AB35" s="784"/>
      <c r="AC35" s="784"/>
      <c r="AD35" s="784"/>
      <c r="AE35" s="785"/>
      <c r="AF35" s="786">
        <v>2</v>
      </c>
      <c r="AG35" s="787"/>
      <c r="AH35" s="787"/>
      <c r="AI35" s="787"/>
      <c r="AJ35" s="788"/>
      <c r="AK35" s="834">
        <v>10</v>
      </c>
      <c r="AL35" s="830"/>
      <c r="AM35" s="830"/>
      <c r="AN35" s="830"/>
      <c r="AO35" s="830"/>
      <c r="AP35" s="830">
        <v>42</v>
      </c>
      <c r="AQ35" s="830"/>
      <c r="AR35" s="830"/>
      <c r="AS35" s="830"/>
      <c r="AT35" s="830"/>
      <c r="AU35" s="830">
        <v>37</v>
      </c>
      <c r="AV35" s="830"/>
      <c r="AW35" s="830"/>
      <c r="AX35" s="830"/>
      <c r="AY35" s="830"/>
      <c r="AZ35" s="831" t="s">
        <v>490</v>
      </c>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214</v>
      </c>
      <c r="AG63" s="844"/>
      <c r="AH63" s="844"/>
      <c r="AI63" s="844"/>
      <c r="AJ63" s="845"/>
      <c r="AK63" s="846"/>
      <c r="AL63" s="841"/>
      <c r="AM63" s="841"/>
      <c r="AN63" s="841"/>
      <c r="AO63" s="841"/>
      <c r="AP63" s="844">
        <v>1698</v>
      </c>
      <c r="AQ63" s="844"/>
      <c r="AR63" s="844"/>
      <c r="AS63" s="844"/>
      <c r="AT63" s="844"/>
      <c r="AU63" s="844">
        <v>1114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8" t="s">
        <v>550</v>
      </c>
      <c r="C68" s="869"/>
      <c r="D68" s="869"/>
      <c r="E68" s="869"/>
      <c r="F68" s="869"/>
      <c r="G68" s="869"/>
      <c r="H68" s="869"/>
      <c r="I68" s="869"/>
      <c r="J68" s="869"/>
      <c r="K68" s="869"/>
      <c r="L68" s="869"/>
      <c r="M68" s="869"/>
      <c r="N68" s="869"/>
      <c r="O68" s="869"/>
      <c r="P68" s="870"/>
      <c r="Q68" s="871">
        <v>3834</v>
      </c>
      <c r="R68" s="872"/>
      <c r="S68" s="872"/>
      <c r="T68" s="872"/>
      <c r="U68" s="872"/>
      <c r="V68" s="872">
        <v>3703</v>
      </c>
      <c r="W68" s="872"/>
      <c r="X68" s="872"/>
      <c r="Y68" s="872"/>
      <c r="Z68" s="872"/>
      <c r="AA68" s="872">
        <v>131</v>
      </c>
      <c r="AB68" s="872"/>
      <c r="AC68" s="872"/>
      <c r="AD68" s="872"/>
      <c r="AE68" s="872"/>
      <c r="AF68" s="872">
        <v>131</v>
      </c>
      <c r="AG68" s="872"/>
      <c r="AH68" s="872"/>
      <c r="AI68" s="872"/>
      <c r="AJ68" s="872"/>
      <c r="AK68" s="828" t="s">
        <v>490</v>
      </c>
      <c r="AL68" s="828"/>
      <c r="AM68" s="828"/>
      <c r="AN68" s="828"/>
      <c r="AO68" s="828"/>
      <c r="AP68" s="828" t="s">
        <v>490</v>
      </c>
      <c r="AQ68" s="828"/>
      <c r="AR68" s="828"/>
      <c r="AS68" s="828"/>
      <c r="AT68" s="828"/>
      <c r="AU68" s="829" t="s">
        <v>490</v>
      </c>
      <c r="AV68" s="829"/>
      <c r="AW68" s="829"/>
      <c r="AX68" s="829"/>
      <c r="AY68" s="829"/>
      <c r="AZ68" s="866"/>
      <c r="BA68" s="866"/>
      <c r="BB68" s="866"/>
      <c r="BC68" s="866"/>
      <c r="BD68" s="867"/>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589</v>
      </c>
      <c r="R69" s="830"/>
      <c r="S69" s="830"/>
      <c r="T69" s="830"/>
      <c r="U69" s="830"/>
      <c r="V69" s="830">
        <v>530</v>
      </c>
      <c r="W69" s="830"/>
      <c r="X69" s="830"/>
      <c r="Y69" s="830"/>
      <c r="Z69" s="830"/>
      <c r="AA69" s="830">
        <v>59</v>
      </c>
      <c r="AB69" s="830"/>
      <c r="AC69" s="830"/>
      <c r="AD69" s="830"/>
      <c r="AE69" s="830"/>
      <c r="AF69" s="830">
        <v>59</v>
      </c>
      <c r="AG69" s="830"/>
      <c r="AH69" s="830"/>
      <c r="AI69" s="830"/>
      <c r="AJ69" s="830"/>
      <c r="AK69" s="830">
        <v>277</v>
      </c>
      <c r="AL69" s="830"/>
      <c r="AM69" s="830"/>
      <c r="AN69" s="830"/>
      <c r="AO69" s="830"/>
      <c r="AP69" s="830" t="s">
        <v>490</v>
      </c>
      <c r="AQ69" s="830"/>
      <c r="AR69" s="830"/>
      <c r="AS69" s="830"/>
      <c r="AT69" s="830"/>
      <c r="AU69" s="831" t="s">
        <v>490</v>
      </c>
      <c r="AV69" s="831"/>
      <c r="AW69" s="831"/>
      <c r="AX69" s="831"/>
      <c r="AY69" s="831"/>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2</v>
      </c>
      <c r="R70" s="830"/>
      <c r="S70" s="830"/>
      <c r="T70" s="830"/>
      <c r="U70" s="830"/>
      <c r="V70" s="830">
        <v>1</v>
      </c>
      <c r="W70" s="830"/>
      <c r="X70" s="830"/>
      <c r="Y70" s="830"/>
      <c r="Z70" s="830"/>
      <c r="AA70" s="830">
        <v>1</v>
      </c>
      <c r="AB70" s="830"/>
      <c r="AC70" s="830"/>
      <c r="AD70" s="830"/>
      <c r="AE70" s="830"/>
      <c r="AF70" s="830">
        <v>1</v>
      </c>
      <c r="AG70" s="830"/>
      <c r="AH70" s="830"/>
      <c r="AI70" s="830"/>
      <c r="AJ70" s="830"/>
      <c r="AK70" s="830" t="s">
        <v>490</v>
      </c>
      <c r="AL70" s="830"/>
      <c r="AM70" s="830"/>
      <c r="AN70" s="830"/>
      <c r="AO70" s="830"/>
      <c r="AP70" s="830" t="s">
        <v>490</v>
      </c>
      <c r="AQ70" s="830"/>
      <c r="AR70" s="830"/>
      <c r="AS70" s="830"/>
      <c r="AT70" s="830"/>
      <c r="AU70" s="831" t="s">
        <v>490</v>
      </c>
      <c r="AV70" s="831"/>
      <c r="AW70" s="831"/>
      <c r="AX70" s="831"/>
      <c r="AY70" s="831"/>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4627</v>
      </c>
      <c r="R71" s="830"/>
      <c r="S71" s="830"/>
      <c r="T71" s="830"/>
      <c r="U71" s="830"/>
      <c r="V71" s="830">
        <v>4362</v>
      </c>
      <c r="W71" s="830"/>
      <c r="X71" s="830"/>
      <c r="Y71" s="830"/>
      <c r="Z71" s="830"/>
      <c r="AA71" s="830">
        <v>265</v>
      </c>
      <c r="AB71" s="830"/>
      <c r="AC71" s="830"/>
      <c r="AD71" s="830"/>
      <c r="AE71" s="830"/>
      <c r="AF71" s="830">
        <v>265</v>
      </c>
      <c r="AG71" s="830"/>
      <c r="AH71" s="830"/>
      <c r="AI71" s="830"/>
      <c r="AJ71" s="830"/>
      <c r="AK71" s="830">
        <v>7</v>
      </c>
      <c r="AL71" s="830"/>
      <c r="AM71" s="830"/>
      <c r="AN71" s="830"/>
      <c r="AO71" s="830"/>
      <c r="AP71" s="830" t="s">
        <v>490</v>
      </c>
      <c r="AQ71" s="830"/>
      <c r="AR71" s="830"/>
      <c r="AS71" s="830"/>
      <c r="AT71" s="830"/>
      <c r="AU71" s="831" t="s">
        <v>490</v>
      </c>
      <c r="AV71" s="831"/>
      <c r="AW71" s="831"/>
      <c r="AX71" s="831"/>
      <c r="AY71" s="831"/>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83</v>
      </c>
      <c r="R72" s="830"/>
      <c r="S72" s="830"/>
      <c r="T72" s="830"/>
      <c r="U72" s="830"/>
      <c r="V72" s="830">
        <v>74</v>
      </c>
      <c r="W72" s="830"/>
      <c r="X72" s="830"/>
      <c r="Y72" s="830"/>
      <c r="Z72" s="830"/>
      <c r="AA72" s="830">
        <v>9</v>
      </c>
      <c r="AB72" s="830"/>
      <c r="AC72" s="830"/>
      <c r="AD72" s="830"/>
      <c r="AE72" s="830"/>
      <c r="AF72" s="830">
        <v>9</v>
      </c>
      <c r="AG72" s="830"/>
      <c r="AH72" s="830"/>
      <c r="AI72" s="830"/>
      <c r="AJ72" s="830"/>
      <c r="AK72" s="830" t="s">
        <v>490</v>
      </c>
      <c r="AL72" s="830"/>
      <c r="AM72" s="830"/>
      <c r="AN72" s="830"/>
      <c r="AO72" s="830"/>
      <c r="AP72" s="830" t="s">
        <v>490</v>
      </c>
      <c r="AQ72" s="830"/>
      <c r="AR72" s="830"/>
      <c r="AS72" s="830"/>
      <c r="AT72" s="830"/>
      <c r="AU72" s="831" t="s">
        <v>490</v>
      </c>
      <c r="AV72" s="831"/>
      <c r="AW72" s="831"/>
      <c r="AX72" s="831"/>
      <c r="AY72" s="831"/>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118</v>
      </c>
      <c r="R73" s="830"/>
      <c r="S73" s="830"/>
      <c r="T73" s="830"/>
      <c r="U73" s="830"/>
      <c r="V73" s="830">
        <v>106</v>
      </c>
      <c r="W73" s="830"/>
      <c r="X73" s="830"/>
      <c r="Y73" s="830"/>
      <c r="Z73" s="830"/>
      <c r="AA73" s="830">
        <v>12</v>
      </c>
      <c r="AB73" s="830"/>
      <c r="AC73" s="830"/>
      <c r="AD73" s="830"/>
      <c r="AE73" s="830"/>
      <c r="AF73" s="830">
        <v>12</v>
      </c>
      <c r="AG73" s="830"/>
      <c r="AH73" s="830"/>
      <c r="AI73" s="830"/>
      <c r="AJ73" s="830"/>
      <c r="AK73" s="830" t="s">
        <v>490</v>
      </c>
      <c r="AL73" s="830"/>
      <c r="AM73" s="830"/>
      <c r="AN73" s="830"/>
      <c r="AO73" s="830"/>
      <c r="AP73" s="830" t="s">
        <v>490</v>
      </c>
      <c r="AQ73" s="830"/>
      <c r="AR73" s="830"/>
      <c r="AS73" s="830"/>
      <c r="AT73" s="830"/>
      <c r="AU73" s="831" t="s">
        <v>490</v>
      </c>
      <c r="AV73" s="831"/>
      <c r="AW73" s="831"/>
      <c r="AX73" s="831"/>
      <c r="AY73" s="831"/>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590</v>
      </c>
      <c r="R74" s="830"/>
      <c r="S74" s="830"/>
      <c r="T74" s="830"/>
      <c r="U74" s="830"/>
      <c r="V74" s="830">
        <v>542</v>
      </c>
      <c r="W74" s="830"/>
      <c r="X74" s="830"/>
      <c r="Y74" s="830"/>
      <c r="Z74" s="830"/>
      <c r="AA74" s="830">
        <v>48</v>
      </c>
      <c r="AB74" s="830"/>
      <c r="AC74" s="830"/>
      <c r="AD74" s="830"/>
      <c r="AE74" s="830"/>
      <c r="AF74" s="830">
        <v>48</v>
      </c>
      <c r="AG74" s="830"/>
      <c r="AH74" s="830"/>
      <c r="AI74" s="830"/>
      <c r="AJ74" s="830"/>
      <c r="AK74" s="830" t="s">
        <v>490</v>
      </c>
      <c r="AL74" s="830"/>
      <c r="AM74" s="830"/>
      <c r="AN74" s="830"/>
      <c r="AO74" s="830"/>
      <c r="AP74" s="830" t="s">
        <v>490</v>
      </c>
      <c r="AQ74" s="830"/>
      <c r="AR74" s="830"/>
      <c r="AS74" s="830"/>
      <c r="AT74" s="830"/>
      <c r="AU74" s="831" t="s">
        <v>490</v>
      </c>
      <c r="AV74" s="831"/>
      <c r="AW74" s="831"/>
      <c r="AX74" s="831"/>
      <c r="AY74" s="831"/>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153545</v>
      </c>
      <c r="R75" s="878"/>
      <c r="S75" s="878"/>
      <c r="T75" s="878"/>
      <c r="U75" s="834"/>
      <c r="V75" s="879">
        <v>151526</v>
      </c>
      <c r="W75" s="878"/>
      <c r="X75" s="878"/>
      <c r="Y75" s="878"/>
      <c r="Z75" s="834"/>
      <c r="AA75" s="879">
        <v>2019</v>
      </c>
      <c r="AB75" s="878"/>
      <c r="AC75" s="878"/>
      <c r="AD75" s="878"/>
      <c r="AE75" s="834"/>
      <c r="AF75" s="879">
        <v>2019</v>
      </c>
      <c r="AG75" s="878"/>
      <c r="AH75" s="878"/>
      <c r="AI75" s="878"/>
      <c r="AJ75" s="834"/>
      <c r="AK75" s="879">
        <v>1106</v>
      </c>
      <c r="AL75" s="878"/>
      <c r="AM75" s="878"/>
      <c r="AN75" s="878"/>
      <c r="AO75" s="834"/>
      <c r="AP75" s="830" t="s">
        <v>490</v>
      </c>
      <c r="AQ75" s="830"/>
      <c r="AR75" s="830"/>
      <c r="AS75" s="830"/>
      <c r="AT75" s="830"/>
      <c r="AU75" s="831" t="s">
        <v>490</v>
      </c>
      <c r="AV75" s="831"/>
      <c r="AW75" s="831"/>
      <c r="AX75" s="831"/>
      <c r="AY75" s="831"/>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671</v>
      </c>
      <c r="R76" s="878"/>
      <c r="S76" s="878"/>
      <c r="T76" s="878"/>
      <c r="U76" s="834"/>
      <c r="V76" s="879">
        <v>664</v>
      </c>
      <c r="W76" s="878"/>
      <c r="X76" s="878"/>
      <c r="Y76" s="878"/>
      <c r="Z76" s="834"/>
      <c r="AA76" s="879">
        <v>7</v>
      </c>
      <c r="AB76" s="878"/>
      <c r="AC76" s="878"/>
      <c r="AD76" s="878"/>
      <c r="AE76" s="834"/>
      <c r="AF76" s="879">
        <v>7</v>
      </c>
      <c r="AG76" s="878"/>
      <c r="AH76" s="878"/>
      <c r="AI76" s="878"/>
      <c r="AJ76" s="834"/>
      <c r="AK76" s="830" t="s">
        <v>490</v>
      </c>
      <c r="AL76" s="830"/>
      <c r="AM76" s="830"/>
      <c r="AN76" s="830"/>
      <c r="AO76" s="830"/>
      <c r="AP76" s="830" t="s">
        <v>490</v>
      </c>
      <c r="AQ76" s="830"/>
      <c r="AR76" s="830"/>
      <c r="AS76" s="830"/>
      <c r="AT76" s="830"/>
      <c r="AU76" s="831" t="s">
        <v>490</v>
      </c>
      <c r="AV76" s="831"/>
      <c r="AW76" s="831"/>
      <c r="AX76" s="831"/>
      <c r="AY76" s="831"/>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2551</v>
      </c>
      <c r="AG88" s="844"/>
      <c r="AH88" s="844"/>
      <c r="AI88" s="844"/>
      <c r="AJ88" s="844"/>
      <c r="AK88" s="841"/>
      <c r="AL88" s="841"/>
      <c r="AM88" s="841"/>
      <c r="AN88" s="841"/>
      <c r="AO88" s="841"/>
      <c r="AP88" s="844" t="s">
        <v>490</v>
      </c>
      <c r="AQ88" s="844"/>
      <c r="AR88" s="844"/>
      <c r="AS88" s="844"/>
      <c r="AT88" s="844"/>
      <c r="AU88" s="844" t="s">
        <v>490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100</v>
      </c>
      <c r="CS102" s="852"/>
      <c r="CT102" s="852"/>
      <c r="CU102" s="852"/>
      <c r="CV102" s="891"/>
      <c r="CW102" s="890">
        <v>32</v>
      </c>
      <c r="CX102" s="852"/>
      <c r="CY102" s="852"/>
      <c r="CZ102" s="852"/>
      <c r="DA102" s="891"/>
      <c r="DB102" s="890" t="s">
        <v>490</v>
      </c>
      <c r="DC102" s="852"/>
      <c r="DD102" s="852"/>
      <c r="DE102" s="852"/>
      <c r="DF102" s="891"/>
      <c r="DG102" s="890" t="s">
        <v>490</v>
      </c>
      <c r="DH102" s="852"/>
      <c r="DI102" s="852"/>
      <c r="DJ102" s="852"/>
      <c r="DK102" s="891"/>
      <c r="DL102" s="890">
        <v>132</v>
      </c>
      <c r="DM102" s="852"/>
      <c r="DN102" s="852"/>
      <c r="DO102" s="852"/>
      <c r="DP102" s="891"/>
      <c r="DQ102" s="890">
        <v>119</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336667</v>
      </c>
      <c r="AB110" s="900"/>
      <c r="AC110" s="900"/>
      <c r="AD110" s="900"/>
      <c r="AE110" s="901"/>
      <c r="AF110" s="902">
        <v>346086</v>
      </c>
      <c r="AG110" s="900"/>
      <c r="AH110" s="900"/>
      <c r="AI110" s="900"/>
      <c r="AJ110" s="901"/>
      <c r="AK110" s="902">
        <v>354097</v>
      </c>
      <c r="AL110" s="900"/>
      <c r="AM110" s="900"/>
      <c r="AN110" s="900"/>
      <c r="AO110" s="901"/>
      <c r="AP110" s="903">
        <v>17.399999999999999</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3247077</v>
      </c>
      <c r="BR110" s="931"/>
      <c r="BS110" s="931"/>
      <c r="BT110" s="931"/>
      <c r="BU110" s="931"/>
      <c r="BV110" s="931">
        <v>3479888</v>
      </c>
      <c r="BW110" s="931"/>
      <c r="BX110" s="931"/>
      <c r="BY110" s="931"/>
      <c r="BZ110" s="931"/>
      <c r="CA110" s="931">
        <v>3320670</v>
      </c>
      <c r="CB110" s="931"/>
      <c r="CC110" s="931"/>
      <c r="CD110" s="931"/>
      <c r="CE110" s="931"/>
      <c r="CF110" s="944">
        <v>163.5</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1325818</v>
      </c>
      <c r="BR112" s="926"/>
      <c r="BS112" s="926"/>
      <c r="BT112" s="926"/>
      <c r="BU112" s="926"/>
      <c r="BV112" s="926">
        <v>1225671</v>
      </c>
      <c r="BW112" s="926"/>
      <c r="BX112" s="926"/>
      <c r="BY112" s="926"/>
      <c r="BZ112" s="926"/>
      <c r="CA112" s="926">
        <v>1113218</v>
      </c>
      <c r="CB112" s="926"/>
      <c r="CC112" s="926"/>
      <c r="CD112" s="926"/>
      <c r="CE112" s="926"/>
      <c r="CF112" s="920">
        <v>54.8</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107862</v>
      </c>
      <c r="AB113" s="938"/>
      <c r="AC113" s="938"/>
      <c r="AD113" s="938"/>
      <c r="AE113" s="939"/>
      <c r="AF113" s="940">
        <v>110887</v>
      </c>
      <c r="AG113" s="938"/>
      <c r="AH113" s="938"/>
      <c r="AI113" s="938"/>
      <c r="AJ113" s="939"/>
      <c r="AK113" s="940">
        <v>104701</v>
      </c>
      <c r="AL113" s="938"/>
      <c r="AM113" s="938"/>
      <c r="AN113" s="938"/>
      <c r="AO113" s="939"/>
      <c r="AP113" s="941">
        <v>5.2</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416</v>
      </c>
      <c r="BR113" s="926"/>
      <c r="BS113" s="926"/>
      <c r="BT113" s="926"/>
      <c r="BU113" s="926"/>
      <c r="BV113" s="926">
        <v>208</v>
      </c>
      <c r="BW113" s="926"/>
      <c r="BX113" s="926"/>
      <c r="BY113" s="926"/>
      <c r="BZ113" s="926"/>
      <c r="CA113" s="926" t="s">
        <v>122</v>
      </c>
      <c r="CB113" s="926"/>
      <c r="CC113" s="926"/>
      <c r="CD113" s="926"/>
      <c r="CE113" s="926"/>
      <c r="CF113" s="920" t="s">
        <v>122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115</v>
      </c>
      <c r="AB114" s="959"/>
      <c r="AC114" s="959"/>
      <c r="AD114" s="959"/>
      <c r="AE114" s="960"/>
      <c r="AF114" s="961">
        <v>114</v>
      </c>
      <c r="AG114" s="959"/>
      <c r="AH114" s="959"/>
      <c r="AI114" s="959"/>
      <c r="AJ114" s="960"/>
      <c r="AK114" s="961">
        <v>118</v>
      </c>
      <c r="AL114" s="959"/>
      <c r="AM114" s="959"/>
      <c r="AN114" s="959"/>
      <c r="AO114" s="960"/>
      <c r="AP114" s="962">
        <v>0</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374433</v>
      </c>
      <c r="BR114" s="926"/>
      <c r="BS114" s="926"/>
      <c r="BT114" s="926"/>
      <c r="BU114" s="926"/>
      <c r="BV114" s="926">
        <v>418302</v>
      </c>
      <c r="BW114" s="926"/>
      <c r="BX114" s="926"/>
      <c r="BY114" s="926"/>
      <c r="BZ114" s="926"/>
      <c r="CA114" s="926">
        <v>447787</v>
      </c>
      <c r="CB114" s="926"/>
      <c r="CC114" s="926"/>
      <c r="CD114" s="926"/>
      <c r="CE114" s="926"/>
      <c r="CF114" s="920">
        <v>22</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v>
      </c>
      <c r="AB115" s="938"/>
      <c r="AC115" s="938"/>
      <c r="AD115" s="938"/>
      <c r="AE115" s="939"/>
      <c r="AF115" s="940">
        <v>4</v>
      </c>
      <c r="AG115" s="938"/>
      <c r="AH115" s="938"/>
      <c r="AI115" s="938"/>
      <c r="AJ115" s="939"/>
      <c r="AK115" s="940">
        <v>42</v>
      </c>
      <c r="AL115" s="938"/>
      <c r="AM115" s="938"/>
      <c r="AN115" s="938"/>
      <c r="AO115" s="939"/>
      <c r="AP115" s="941">
        <v>0</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158400</v>
      </c>
      <c r="BR115" s="926"/>
      <c r="BS115" s="926"/>
      <c r="BT115" s="926"/>
      <c r="BU115" s="926"/>
      <c r="BV115" s="926">
        <v>138600</v>
      </c>
      <c r="BW115" s="926"/>
      <c r="BX115" s="926"/>
      <c r="BY115" s="926"/>
      <c r="BZ115" s="926"/>
      <c r="CA115" s="926">
        <v>118800</v>
      </c>
      <c r="CB115" s="926"/>
      <c r="CC115" s="926"/>
      <c r="CD115" s="926"/>
      <c r="CE115" s="926"/>
      <c r="CF115" s="920">
        <v>5.8</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444649</v>
      </c>
      <c r="AB117" s="979"/>
      <c r="AC117" s="979"/>
      <c r="AD117" s="979"/>
      <c r="AE117" s="980"/>
      <c r="AF117" s="981">
        <v>457091</v>
      </c>
      <c r="AG117" s="979"/>
      <c r="AH117" s="979"/>
      <c r="AI117" s="979"/>
      <c r="AJ117" s="980"/>
      <c r="AK117" s="981">
        <v>458958</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5106144</v>
      </c>
      <c r="BR119" s="1000"/>
      <c r="BS119" s="1000"/>
      <c r="BT119" s="1000"/>
      <c r="BU119" s="1000"/>
      <c r="BV119" s="1000">
        <v>5262669</v>
      </c>
      <c r="BW119" s="1000"/>
      <c r="BX119" s="1000"/>
      <c r="BY119" s="1000"/>
      <c r="BZ119" s="1000"/>
      <c r="CA119" s="1000">
        <v>5000475</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1432234</v>
      </c>
      <c r="BR120" s="931"/>
      <c r="BS120" s="931"/>
      <c r="BT120" s="931"/>
      <c r="BU120" s="931"/>
      <c r="BV120" s="931">
        <v>1355106</v>
      </c>
      <c r="BW120" s="931"/>
      <c r="BX120" s="931"/>
      <c r="BY120" s="931"/>
      <c r="BZ120" s="931"/>
      <c r="CA120" s="931">
        <v>1310303</v>
      </c>
      <c r="CB120" s="931"/>
      <c r="CC120" s="931"/>
      <c r="CD120" s="931"/>
      <c r="CE120" s="931"/>
      <c r="CF120" s="944">
        <v>64.5</v>
      </c>
      <c r="CG120" s="945"/>
      <c r="CH120" s="945"/>
      <c r="CI120" s="945"/>
      <c r="CJ120" s="945"/>
      <c r="CK120" s="1006" t="s">
        <v>448</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964574</v>
      </c>
      <c r="DH120" s="931"/>
      <c r="DI120" s="931"/>
      <c r="DJ120" s="931"/>
      <c r="DK120" s="931"/>
      <c r="DL120" s="931">
        <v>886634</v>
      </c>
      <c r="DM120" s="931"/>
      <c r="DN120" s="931"/>
      <c r="DO120" s="931"/>
      <c r="DP120" s="931"/>
      <c r="DQ120" s="931">
        <v>818157</v>
      </c>
      <c r="DR120" s="931"/>
      <c r="DS120" s="931"/>
      <c r="DT120" s="931"/>
      <c r="DU120" s="931"/>
      <c r="DV120" s="932">
        <v>40.299999999999997</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163714</v>
      </c>
      <c r="DH121" s="926"/>
      <c r="DI121" s="926"/>
      <c r="DJ121" s="926"/>
      <c r="DK121" s="926"/>
      <c r="DL121" s="926">
        <v>155243</v>
      </c>
      <c r="DM121" s="926"/>
      <c r="DN121" s="926"/>
      <c r="DO121" s="926"/>
      <c r="DP121" s="926"/>
      <c r="DQ121" s="926">
        <v>131841</v>
      </c>
      <c r="DR121" s="926"/>
      <c r="DS121" s="926"/>
      <c r="DT121" s="926"/>
      <c r="DU121" s="926"/>
      <c r="DV121" s="927">
        <v>6.5</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3422234</v>
      </c>
      <c r="BR122" s="1000"/>
      <c r="BS122" s="1000"/>
      <c r="BT122" s="1000"/>
      <c r="BU122" s="1000"/>
      <c r="BV122" s="1000">
        <v>3526904</v>
      </c>
      <c r="BW122" s="1000"/>
      <c r="BX122" s="1000"/>
      <c r="BY122" s="1000"/>
      <c r="BZ122" s="1000"/>
      <c r="CA122" s="1000">
        <v>3365954</v>
      </c>
      <c r="CB122" s="1000"/>
      <c r="CC122" s="1000"/>
      <c r="CD122" s="1000"/>
      <c r="CE122" s="1000"/>
      <c r="CF122" s="1017">
        <v>165.7</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156467</v>
      </c>
      <c r="DH122" s="926"/>
      <c r="DI122" s="926"/>
      <c r="DJ122" s="926"/>
      <c r="DK122" s="926"/>
      <c r="DL122" s="926">
        <v>144549</v>
      </c>
      <c r="DM122" s="926"/>
      <c r="DN122" s="926"/>
      <c r="DO122" s="926"/>
      <c r="DP122" s="926"/>
      <c r="DQ122" s="926">
        <v>126512</v>
      </c>
      <c r="DR122" s="926"/>
      <c r="DS122" s="926"/>
      <c r="DT122" s="926"/>
      <c r="DU122" s="926"/>
      <c r="DV122" s="927">
        <v>6.2</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4854468</v>
      </c>
      <c r="BR123" s="1064"/>
      <c r="BS123" s="1064"/>
      <c r="BT123" s="1064"/>
      <c r="BU123" s="1064"/>
      <c r="BV123" s="1064">
        <v>4882010</v>
      </c>
      <c r="BW123" s="1064"/>
      <c r="BX123" s="1064"/>
      <c r="BY123" s="1064"/>
      <c r="BZ123" s="1064"/>
      <c r="CA123" s="1064">
        <v>4676257</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41063</v>
      </c>
      <c r="DH123" s="959"/>
      <c r="DI123" s="959"/>
      <c r="DJ123" s="959"/>
      <c r="DK123" s="960"/>
      <c r="DL123" s="961">
        <v>39245</v>
      </c>
      <c r="DM123" s="959"/>
      <c r="DN123" s="959"/>
      <c r="DO123" s="959"/>
      <c r="DP123" s="960"/>
      <c r="DQ123" s="961">
        <v>36708</v>
      </c>
      <c r="DR123" s="959"/>
      <c r="DS123" s="959"/>
      <c r="DT123" s="959"/>
      <c r="DU123" s="960"/>
      <c r="DV123" s="962">
        <v>1.8</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11.9</v>
      </c>
      <c r="BR124" s="1027"/>
      <c r="BS124" s="1027"/>
      <c r="BT124" s="1027"/>
      <c r="BU124" s="1027"/>
      <c r="BV124" s="1027">
        <v>18.8</v>
      </c>
      <c r="BW124" s="1027"/>
      <c r="BX124" s="1027"/>
      <c r="BY124" s="1027"/>
      <c r="BZ124" s="1027"/>
      <c r="CA124" s="1027">
        <v>15.9</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v>
      </c>
      <c r="AB127" s="959"/>
      <c r="AC127" s="959"/>
      <c r="AD127" s="959"/>
      <c r="AE127" s="960"/>
      <c r="AF127" s="961">
        <v>4</v>
      </c>
      <c r="AG127" s="959"/>
      <c r="AH127" s="959"/>
      <c r="AI127" s="959"/>
      <c r="AJ127" s="960"/>
      <c r="AK127" s="961">
        <v>42</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v>158400</v>
      </c>
      <c r="DH128" s="1038"/>
      <c r="DI128" s="1038"/>
      <c r="DJ128" s="1038"/>
      <c r="DK128" s="1038"/>
      <c r="DL128" s="1038">
        <v>138600</v>
      </c>
      <c r="DM128" s="1038"/>
      <c r="DN128" s="1038"/>
      <c r="DO128" s="1038"/>
      <c r="DP128" s="1038"/>
      <c r="DQ128" s="1038">
        <v>118800</v>
      </c>
      <c r="DR128" s="1038"/>
      <c r="DS128" s="1038"/>
      <c r="DT128" s="1038"/>
      <c r="DU128" s="1038"/>
      <c r="DV128" s="1039">
        <v>5.8</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2423484</v>
      </c>
      <c r="AB129" s="959"/>
      <c r="AC129" s="959"/>
      <c r="AD129" s="959"/>
      <c r="AE129" s="960"/>
      <c r="AF129" s="961">
        <v>2348030</v>
      </c>
      <c r="AG129" s="959"/>
      <c r="AH129" s="959"/>
      <c r="AI129" s="959"/>
      <c r="AJ129" s="960"/>
      <c r="AK129" s="961">
        <v>2354776</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325142</v>
      </c>
      <c r="AB130" s="959"/>
      <c r="AC130" s="959"/>
      <c r="AD130" s="959"/>
      <c r="AE130" s="960"/>
      <c r="AF130" s="961">
        <v>324823</v>
      </c>
      <c r="AG130" s="959"/>
      <c r="AH130" s="959"/>
      <c r="AI130" s="959"/>
      <c r="AJ130" s="960"/>
      <c r="AK130" s="961">
        <v>323688</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6.2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2098342</v>
      </c>
      <c r="AB131" s="986"/>
      <c r="AC131" s="986"/>
      <c r="AD131" s="986"/>
      <c r="AE131" s="987"/>
      <c r="AF131" s="985">
        <v>2023207</v>
      </c>
      <c r="AG131" s="986"/>
      <c r="AH131" s="986"/>
      <c r="AI131" s="986"/>
      <c r="AJ131" s="987"/>
      <c r="AK131" s="985">
        <v>2031088</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15.9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5.6953061040000001</v>
      </c>
      <c r="AB132" s="1097"/>
      <c r="AC132" s="1097"/>
      <c r="AD132" s="1097"/>
      <c r="AE132" s="1098"/>
      <c r="AF132" s="1099">
        <v>6.5375416360000003</v>
      </c>
      <c r="AG132" s="1097"/>
      <c r="AH132" s="1097"/>
      <c r="AI132" s="1097"/>
      <c r="AJ132" s="1098"/>
      <c r="AK132" s="1099">
        <v>6.6599773129999997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6</v>
      </c>
      <c r="AB133" s="1080"/>
      <c r="AC133" s="1080"/>
      <c r="AD133" s="1080"/>
      <c r="AE133" s="1081"/>
      <c r="AF133" s="1079">
        <v>6.1</v>
      </c>
      <c r="AG133" s="1080"/>
      <c r="AH133" s="1080"/>
      <c r="AI133" s="1080"/>
      <c r="AJ133" s="1081"/>
      <c r="AK133" s="1079">
        <v>6.2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H7kuFCGyWmlhsPux1x+iCq0jzgs5ak9Q0r+sLeecclU82XE56elzAv6kaRJNfrWVhNA2zI+o2/j8hGl5bWPOg==" saltValue="6I8TXsnur/SsIabDyjuH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1AqAj+5KSEYWPa96uU+1g//e0TpIpDJLejEtizp2WkSxO7nt4iVixSz3i2IxMkeK9vJLmfdbXRqAxztUPcg4g==" saltValue="sfhHEWVewT6NgCyvStON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9kdQ69pHDioTN35uzaquRHDWRMlBfIYpn9ZEdRj7XtKys1azaMsxdoSeXEG8ACZFP6JIq8E+2wYj/HRpJbUA==" saltValue="adAh5mBuAx9LltEl5I5b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705206</v>
      </c>
      <c r="AP9" s="281">
        <v>250162</v>
      </c>
      <c r="AQ9" s="282">
        <v>273733</v>
      </c>
      <c r="AR9" s="283">
        <v>-8.6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121954</v>
      </c>
      <c r="AP10" s="284">
        <v>43261</v>
      </c>
      <c r="AQ10" s="285">
        <v>30345</v>
      </c>
      <c r="AR10" s="286">
        <v>42.6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4357</v>
      </c>
      <c r="AP11" s="284">
        <v>1546</v>
      </c>
      <c r="AQ11" s="285">
        <v>4149</v>
      </c>
      <c r="AR11" s="286">
        <v>-62.7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21220</v>
      </c>
      <c r="AP13" s="284">
        <v>7527</v>
      </c>
      <c r="AQ13" s="285">
        <v>9494</v>
      </c>
      <c r="AR13" s="286">
        <v>-20.7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17058</v>
      </c>
      <c r="AP14" s="284">
        <v>6051</v>
      </c>
      <c r="AQ14" s="285">
        <v>5033</v>
      </c>
      <c r="AR14" s="286">
        <v>20.2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-29699</v>
      </c>
      <c r="AP15" s="284">
        <v>-10535</v>
      </c>
      <c r="AQ15" s="285">
        <v>-17000</v>
      </c>
      <c r="AR15" s="286">
        <v>-38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840096</v>
      </c>
      <c r="AP16" s="284">
        <v>298012</v>
      </c>
      <c r="AQ16" s="285">
        <v>305754</v>
      </c>
      <c r="AR16" s="286">
        <v>-2.5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23.77</v>
      </c>
      <c r="AP21" s="298">
        <v>26.54</v>
      </c>
      <c r="AQ21" s="299">
        <v>-2.77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96.4</v>
      </c>
      <c r="AP22" s="303">
        <v>93.9</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354097</v>
      </c>
      <c r="AP32" s="312">
        <v>125611</v>
      </c>
      <c r="AQ32" s="313">
        <v>170830</v>
      </c>
      <c r="AR32" s="314">
        <v>-26.5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104701</v>
      </c>
      <c r="AP35" s="312">
        <v>37141</v>
      </c>
      <c r="AQ35" s="313">
        <v>32606</v>
      </c>
      <c r="AR35" s="314">
        <v>13.9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118</v>
      </c>
      <c r="AP36" s="312">
        <v>42</v>
      </c>
      <c r="AQ36" s="313">
        <v>4875</v>
      </c>
      <c r="AR36" s="314">
        <v>-99.1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42</v>
      </c>
      <c r="AP37" s="312">
        <v>15</v>
      </c>
      <c r="AQ37" s="313">
        <v>993</v>
      </c>
      <c r="AR37" s="314">
        <v>-98.5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50</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t="s">
        <v>490</v>
      </c>
      <c r="AP39" s="312" t="s">
        <v>490</v>
      </c>
      <c r="AQ39" s="313">
        <v>-6626</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-323688</v>
      </c>
      <c r="AP40" s="312">
        <v>-114824</v>
      </c>
      <c r="AQ40" s="313">
        <v>-145454</v>
      </c>
      <c r="AR40" s="314">
        <v>-21.1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135270</v>
      </c>
      <c r="AP41" s="312">
        <v>47985</v>
      </c>
      <c r="AQ41" s="313">
        <v>57274</v>
      </c>
      <c r="AR41" s="314">
        <v>-16.2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402345</v>
      </c>
      <c r="AN51" s="334">
        <v>126444</v>
      </c>
      <c r="AO51" s="335">
        <v>-3.6</v>
      </c>
      <c r="AP51" s="336">
        <v>316937</v>
      </c>
      <c r="AQ51" s="337">
        <v>9.4</v>
      </c>
      <c r="AR51" s="338">
        <v>-13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244760</v>
      </c>
      <c r="AN52" s="342">
        <v>76920</v>
      </c>
      <c r="AO52" s="343">
        <v>-14.6</v>
      </c>
      <c r="AP52" s="344">
        <v>199150</v>
      </c>
      <c r="AQ52" s="345">
        <v>27.5</v>
      </c>
      <c r="AR52" s="346">
        <v>-42.1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618126</v>
      </c>
      <c r="AN53" s="334">
        <v>200495</v>
      </c>
      <c r="AO53" s="335">
        <v>58.6</v>
      </c>
      <c r="AP53" s="336">
        <v>332350</v>
      </c>
      <c r="AQ53" s="337">
        <v>4.9000000000000004</v>
      </c>
      <c r="AR53" s="338">
        <v>53.7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151683</v>
      </c>
      <c r="AN54" s="342">
        <v>49200</v>
      </c>
      <c r="AO54" s="343">
        <v>-36</v>
      </c>
      <c r="AP54" s="344">
        <v>200453</v>
      </c>
      <c r="AQ54" s="345">
        <v>0.7</v>
      </c>
      <c r="AR54" s="346">
        <v>-36.700000000000003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747337</v>
      </c>
      <c r="AN55" s="334">
        <v>248946</v>
      </c>
      <c r="AO55" s="335">
        <v>24.2</v>
      </c>
      <c r="AP55" s="336">
        <v>362690</v>
      </c>
      <c r="AQ55" s="337">
        <v>9.1</v>
      </c>
      <c r="AR55" s="338">
        <v>15.1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156581</v>
      </c>
      <c r="AN56" s="342">
        <v>52159</v>
      </c>
      <c r="AO56" s="343">
        <v>6</v>
      </c>
      <c r="AP56" s="344">
        <v>172580</v>
      </c>
      <c r="AQ56" s="345">
        <v>-13.9</v>
      </c>
      <c r="AR56" s="346">
        <v>19.899999999999999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1052679</v>
      </c>
      <c r="AN57" s="334">
        <v>363118</v>
      </c>
      <c r="AO57" s="335">
        <v>45.9</v>
      </c>
      <c r="AP57" s="336">
        <v>296093</v>
      </c>
      <c r="AQ57" s="337">
        <v>-18.399999999999999</v>
      </c>
      <c r="AR57" s="338">
        <v>64.3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194779</v>
      </c>
      <c r="AN58" s="342">
        <v>67188</v>
      </c>
      <c r="AO58" s="343">
        <v>28.8</v>
      </c>
      <c r="AP58" s="344">
        <v>140545</v>
      </c>
      <c r="AQ58" s="345">
        <v>-18.600000000000001</v>
      </c>
      <c r="AR58" s="346">
        <v>47.4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354484</v>
      </c>
      <c r="AN59" s="334">
        <v>125748</v>
      </c>
      <c r="AO59" s="335">
        <v>-65.400000000000006</v>
      </c>
      <c r="AP59" s="336">
        <v>308655</v>
      </c>
      <c r="AQ59" s="337">
        <v>4.2</v>
      </c>
      <c r="AR59" s="338">
        <v>-69.599999999999994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182177</v>
      </c>
      <c r="AN60" s="342">
        <v>64625</v>
      </c>
      <c r="AO60" s="343">
        <v>-3.8</v>
      </c>
      <c r="AP60" s="344">
        <v>169887</v>
      </c>
      <c r="AQ60" s="345">
        <v>20.9</v>
      </c>
      <c r="AR60" s="346">
        <v>-24.7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634994</v>
      </c>
      <c r="AN61" s="349">
        <v>212950</v>
      </c>
      <c r="AO61" s="350">
        <v>11.9</v>
      </c>
      <c r="AP61" s="351">
        <v>323345</v>
      </c>
      <c r="AQ61" s="352">
        <v>1.8</v>
      </c>
      <c r="AR61" s="338">
        <v>10.1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185996</v>
      </c>
      <c r="AN62" s="342">
        <v>62018</v>
      </c>
      <c r="AO62" s="343">
        <v>-3.9</v>
      </c>
      <c r="AP62" s="344">
        <v>176523</v>
      </c>
      <c r="AQ62" s="345">
        <v>3.3</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VVTXSFXs4bslgk3So1jFf1UMCulmYiVTrlPiUpnlkLUc8f/o8GyJlRNKyZCcbJhBlIYjGsj5rnYDO2hqkRmzg==" saltValue="o2uzJPRHL8wT90xJd2kY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Bo7lwfSmqrloiry56rwFbdZKL52Bu74FenQSq7uMHUJONYiWOjcwRQls4bTpi1u2BLT6BftlkkxsgqDi6tYJIA==" saltValue="TbcHN22A9kWnkh2kIKVA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eum4odB+ZsU8X1OXbEHrjJONXOVgcoIIrvwA299vGtcUy4DN0frPvofwwO1ndb6cm/RYXoXlC2RPqZ0rcopR7w==" saltValue="GPvJJ3KslSDNVgqidoWP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19.329999999999998</v>
      </c>
      <c r="G47" s="12">
        <v>22.93</v>
      </c>
      <c r="H47" s="12">
        <v>24.71</v>
      </c>
      <c r="I47" s="12">
        <v>22.99</v>
      </c>
      <c r="J47" s="13">
        <v>18.3</v>
      </c>
    </row>
    <row r="48" spans="2:10" ht="57.75" customHeight="1" x14ac:dyDescent="0.15">
      <c r="B48" s="14"/>
      <c r="C48" s="1141" t="s">
        <v>4</v>
      </c>
      <c r="D48" s="1141"/>
      <c r="E48" s="1142"/>
      <c r="F48" s="15">
        <v>5.67</v>
      </c>
      <c r="G48" s="16">
        <v>5.61</v>
      </c>
      <c r="H48" s="16">
        <v>5.15</v>
      </c>
      <c r="I48" s="16">
        <v>6.11</v>
      </c>
      <c r="J48" s="17">
        <v>7.55</v>
      </c>
    </row>
    <row r="49" spans="2:10" ht="57.75" customHeight="1" thickBot="1" x14ac:dyDescent="0.2">
      <c r="B49" s="18"/>
      <c r="C49" s="1143" t="s">
        <v>5</v>
      </c>
      <c r="D49" s="1143"/>
      <c r="E49" s="1144"/>
      <c r="F49" s="19">
        <v>1.7</v>
      </c>
      <c r="G49" s="20">
        <v>4.67</v>
      </c>
      <c r="H49" s="20">
        <v>3.62</v>
      </c>
      <c r="I49" s="20" t="s">
        <v>533</v>
      </c>
      <c r="J49" s="21" t="s">
        <v>534</v>
      </c>
    </row>
    <row r="50" spans="2:10" x14ac:dyDescent="0.15"/>
  </sheetData>
  <sheetProtection algorithmName="SHA-512" hashValue="ZsRY2mp3FZtkIPPVjX5DtqaqUaJVGgmQ7IyJUuKcqY+1J0r1z2kssqtQEHUiiKwtY2j/o8urv0IgsZW5lRqweg==" saltValue="/3yEN2C9hS/oO42r2RLY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5.67</v>
      </c>
      <c r="G34" s="33">
        <v>5.61</v>
      </c>
      <c r="H34" s="33">
        <v>5.14</v>
      </c>
      <c r="I34" s="33">
        <v>6.1</v>
      </c>
      <c r="J34" s="34">
        <v>7.54</v>
      </c>
      <c r="K34" s="22"/>
      <c r="L34" s="22"/>
      <c r="M34" s="22"/>
      <c r="N34" s="22"/>
      <c r="O34" s="22"/>
      <c r="P34" s="22"/>
    </row>
    <row r="35" spans="1:16" ht="39" customHeight="1" x14ac:dyDescent="0.15">
      <c r="A35" s="22"/>
      <c r="B35" s="35"/>
      <c r="C35" s="1145" t="s">
        <v>536</v>
      </c>
      <c r="D35" s="1146"/>
      <c r="E35" s="1147"/>
      <c r="F35" s="36">
        <v>1.22</v>
      </c>
      <c r="G35" s="37">
        <v>1.5</v>
      </c>
      <c r="H35" s="37">
        <v>2.46</v>
      </c>
      <c r="I35" s="37">
        <v>2.73</v>
      </c>
      <c r="J35" s="38">
        <v>3.08</v>
      </c>
      <c r="K35" s="22"/>
      <c r="L35" s="22"/>
      <c r="M35" s="22"/>
      <c r="N35" s="22"/>
      <c r="O35" s="22"/>
      <c r="P35" s="22"/>
    </row>
    <row r="36" spans="1:16" ht="39" customHeight="1" x14ac:dyDescent="0.15">
      <c r="A36" s="22"/>
      <c r="B36" s="35"/>
      <c r="C36" s="1145" t="s">
        <v>537</v>
      </c>
      <c r="D36" s="1146"/>
      <c r="E36" s="1147"/>
      <c r="F36" s="36">
        <v>4.0999999999999996</v>
      </c>
      <c r="G36" s="37">
        <v>3.79</v>
      </c>
      <c r="H36" s="37">
        <v>3.36</v>
      </c>
      <c r="I36" s="37">
        <v>2.91</v>
      </c>
      <c r="J36" s="38">
        <v>2.9</v>
      </c>
      <c r="K36" s="22"/>
      <c r="L36" s="22"/>
      <c r="M36" s="22"/>
      <c r="N36" s="22"/>
      <c r="O36" s="22"/>
      <c r="P36" s="22"/>
    </row>
    <row r="37" spans="1:16" ht="39" customHeight="1" x14ac:dyDescent="0.15">
      <c r="A37" s="22"/>
      <c r="B37" s="35"/>
      <c r="C37" s="1145" t="s">
        <v>538</v>
      </c>
      <c r="D37" s="1146"/>
      <c r="E37" s="1147"/>
      <c r="F37" s="36">
        <v>0.8</v>
      </c>
      <c r="G37" s="37">
        <v>1.1299999999999999</v>
      </c>
      <c r="H37" s="37">
        <v>1.1399999999999999</v>
      </c>
      <c r="I37" s="37">
        <v>1.69</v>
      </c>
      <c r="J37" s="38">
        <v>2.15</v>
      </c>
      <c r="K37" s="22"/>
      <c r="L37" s="22"/>
      <c r="M37" s="22"/>
      <c r="N37" s="22"/>
      <c r="O37" s="22"/>
      <c r="P37" s="22"/>
    </row>
    <row r="38" spans="1:16" ht="39" customHeight="1" x14ac:dyDescent="0.15">
      <c r="A38" s="22"/>
      <c r="B38" s="35"/>
      <c r="C38" s="1145" t="s">
        <v>539</v>
      </c>
      <c r="D38" s="1146"/>
      <c r="E38" s="1147"/>
      <c r="F38" s="36">
        <v>0.91</v>
      </c>
      <c r="G38" s="37">
        <v>0.89</v>
      </c>
      <c r="H38" s="37">
        <v>0.63</v>
      </c>
      <c r="I38" s="37">
        <v>0.63</v>
      </c>
      <c r="J38" s="38">
        <v>0.62</v>
      </c>
      <c r="K38" s="22"/>
      <c r="L38" s="22"/>
      <c r="M38" s="22"/>
      <c r="N38" s="22"/>
      <c r="O38" s="22"/>
      <c r="P38" s="22"/>
    </row>
    <row r="39" spans="1:16" ht="39" customHeight="1" x14ac:dyDescent="0.15">
      <c r="A39" s="22"/>
      <c r="B39" s="35"/>
      <c r="C39" s="1145" t="s">
        <v>540</v>
      </c>
      <c r="D39" s="1146"/>
      <c r="E39" s="1147"/>
      <c r="F39" s="36">
        <v>0.33</v>
      </c>
      <c r="G39" s="37">
        <v>0.43</v>
      </c>
      <c r="H39" s="37">
        <v>0.28000000000000003</v>
      </c>
      <c r="I39" s="37">
        <v>0.11</v>
      </c>
      <c r="J39" s="38">
        <v>0.13</v>
      </c>
      <c r="K39" s="22"/>
      <c r="L39" s="22"/>
      <c r="M39" s="22"/>
      <c r="N39" s="22"/>
      <c r="O39" s="22"/>
      <c r="P39" s="22"/>
    </row>
    <row r="40" spans="1:16" ht="39" customHeight="1" x14ac:dyDescent="0.15">
      <c r="A40" s="22"/>
      <c r="B40" s="35"/>
      <c r="C40" s="1145" t="s">
        <v>541</v>
      </c>
      <c r="D40" s="1146"/>
      <c r="E40" s="1147"/>
      <c r="F40" s="36">
        <v>0.05</v>
      </c>
      <c r="G40" s="37">
        <v>0.04</v>
      </c>
      <c r="H40" s="37">
        <v>0.03</v>
      </c>
      <c r="I40" s="37">
        <v>0.08</v>
      </c>
      <c r="J40" s="38">
        <v>0.09</v>
      </c>
      <c r="K40" s="22"/>
      <c r="L40" s="22"/>
      <c r="M40" s="22"/>
      <c r="N40" s="22"/>
      <c r="O40" s="22"/>
      <c r="P40" s="22"/>
    </row>
    <row r="41" spans="1:16" ht="39" customHeight="1" x14ac:dyDescent="0.15">
      <c r="A41" s="22"/>
      <c r="B41" s="35"/>
      <c r="C41" s="1145" t="s">
        <v>542</v>
      </c>
      <c r="D41" s="1146"/>
      <c r="E41" s="1147"/>
      <c r="F41" s="36">
        <v>0.25</v>
      </c>
      <c r="G41" s="37">
        <v>0.19</v>
      </c>
      <c r="H41" s="37">
        <v>0.11</v>
      </c>
      <c r="I41" s="37">
        <v>0.19</v>
      </c>
      <c r="J41" s="38">
        <v>7.0000000000000007E-2</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0.02</v>
      </c>
      <c r="G43" s="42">
        <v>0.01</v>
      </c>
      <c r="H43" s="42">
        <v>0.01</v>
      </c>
      <c r="I43" s="42">
        <v>0.19</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KMX8iIla/FxI6tUJGD9y/EYJ1C0VVPaQ1EYXcLgpYlqBi0Y5fwEAjVWAAi8BzsTef/eL5cb78Je7SAUwatQAg==" saltValue="QkILg32EKqjEIAkl6NuB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311</v>
      </c>
      <c r="L45" s="60">
        <v>318</v>
      </c>
      <c r="M45" s="60">
        <v>337</v>
      </c>
      <c r="N45" s="60">
        <v>346</v>
      </c>
      <c r="O45" s="61">
        <v>354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118</v>
      </c>
      <c r="L48" s="64">
        <v>119</v>
      </c>
      <c r="M48" s="64">
        <v>108</v>
      </c>
      <c r="N48" s="64">
        <v>111</v>
      </c>
      <c r="O48" s="65">
        <v>105</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0</v>
      </c>
      <c r="M49" s="64">
        <v>0</v>
      </c>
      <c r="N49" s="64">
        <v>0</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316</v>
      </c>
      <c r="L52" s="64">
        <v>321</v>
      </c>
      <c r="M52" s="64">
        <v>326</v>
      </c>
      <c r="N52" s="64">
        <v>325</v>
      </c>
      <c r="O52" s="65">
        <v>323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115</v>
      </c>
      <c r="L53" s="69">
        <v>116</v>
      </c>
      <c r="M53" s="69">
        <v>119</v>
      </c>
      <c r="N53" s="69">
        <v>132</v>
      </c>
      <c r="O53" s="70">
        <v>136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490</v>
      </c>
      <c r="L58" s="84" t="s">
        <v>490</v>
      </c>
      <c r="M58" s="84" t="s">
        <v>490</v>
      </c>
      <c r="N58" s="84" t="s">
        <v>490</v>
      </c>
      <c r="O58" s="85" t="s">
        <v>490</v>
      </c>
    </row>
    <row r="59" spans="1:21" ht="31.5" customHeight="1" x14ac:dyDescent="0.15">
      <c r="B59" s="1171"/>
      <c r="C59" s="1172"/>
      <c r="D59" s="1178" t="s">
        <v>26</v>
      </c>
      <c r="E59" s="1179"/>
      <c r="F59" s="1179"/>
      <c r="G59" s="1179"/>
      <c r="H59" s="1179"/>
      <c r="I59" s="1179"/>
      <c r="J59" s="1180"/>
      <c r="K59" s="86" t="s">
        <v>490</v>
      </c>
      <c r="L59" s="87" t="s">
        <v>490</v>
      </c>
      <c r="M59" s="87" t="s">
        <v>490</v>
      </c>
      <c r="N59" s="87" t="s">
        <v>490</v>
      </c>
      <c r="O59" s="88" t="s">
        <v>490</v>
      </c>
    </row>
    <row r="60" spans="1:21" ht="31.5" customHeight="1" thickBot="1" x14ac:dyDescent="0.2">
      <c r="B60" s="1173"/>
      <c r="C60" s="1174"/>
      <c r="D60" s="1181" t="s">
        <v>27</v>
      </c>
      <c r="E60" s="1182"/>
      <c r="F60" s="1182"/>
      <c r="G60" s="1182"/>
      <c r="H60" s="1182"/>
      <c r="I60" s="1182"/>
      <c r="J60" s="1183"/>
      <c r="K60" s="89" t="s">
        <v>490</v>
      </c>
      <c r="L60" s="90" t="s">
        <v>490</v>
      </c>
      <c r="M60" s="90" t="s">
        <v>490</v>
      </c>
      <c r="N60" s="90" t="s">
        <v>490</v>
      </c>
      <c r="O60" s="91" t="s">
        <v>490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KH3lI6I6M8HholudoqHZsdXhHrARhDAPqm2n8/t/Jo/kY7Q4PgVigXsIxf0ye8pQM/yywvYkD2nFrETxfoMrA==" saltValue="ciE+7/TVgHLDAsk/9SV/9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2979</v>
      </c>
      <c r="J41" s="356">
        <v>3117</v>
      </c>
      <c r="K41" s="356">
        <v>3247</v>
      </c>
      <c r="L41" s="356">
        <v>3480</v>
      </c>
      <c r="M41" s="357">
        <v>3321</v>
      </c>
    </row>
    <row r="42" spans="2:13" ht="27.75" customHeight="1" x14ac:dyDescent="0.15">
      <c r="B42" s="1186"/>
      <c r="C42" s="1187"/>
      <c r="D42" s="106"/>
      <c r="E42" s="1192" t="s">
        <v>32</v>
      </c>
      <c r="F42" s="1192"/>
      <c r="G42" s="1192"/>
      <c r="H42" s="1193"/>
      <c r="I42" s="358" t="s">
        <v>490</v>
      </c>
      <c r="J42" s="359" t="s">
        <v>490</v>
      </c>
      <c r="K42" s="359" t="s">
        <v>490</v>
      </c>
      <c r="L42" s="359" t="s">
        <v>490</v>
      </c>
      <c r="M42" s="360" t="s">
        <v>490</v>
      </c>
    </row>
    <row r="43" spans="2:13" ht="27.75" customHeight="1" x14ac:dyDescent="0.15">
      <c r="B43" s="1186"/>
      <c r="C43" s="1187"/>
      <c r="D43" s="106"/>
      <c r="E43" s="1192" t="s">
        <v>33</v>
      </c>
      <c r="F43" s="1192"/>
      <c r="G43" s="1192"/>
      <c r="H43" s="1193"/>
      <c r="I43" s="358">
        <v>1768</v>
      </c>
      <c r="J43" s="359">
        <v>1549</v>
      </c>
      <c r="K43" s="359">
        <v>1326</v>
      </c>
      <c r="L43" s="359">
        <v>1226</v>
      </c>
      <c r="M43" s="360">
        <v>1113</v>
      </c>
    </row>
    <row r="44" spans="2:13" ht="27.75" customHeight="1" x14ac:dyDescent="0.15">
      <c r="B44" s="1186"/>
      <c r="C44" s="1187"/>
      <c r="D44" s="106"/>
      <c r="E44" s="1192" t="s">
        <v>34</v>
      </c>
      <c r="F44" s="1192"/>
      <c r="G44" s="1192"/>
      <c r="H44" s="1193"/>
      <c r="I44" s="358">
        <v>1</v>
      </c>
      <c r="J44" s="359">
        <v>1</v>
      </c>
      <c r="K44" s="359">
        <v>0</v>
      </c>
      <c r="L44" s="359">
        <v>0</v>
      </c>
      <c r="M44" s="360" t="s">
        <v>490</v>
      </c>
    </row>
    <row r="45" spans="2:13" ht="27.75" customHeight="1" x14ac:dyDescent="0.15">
      <c r="B45" s="1186"/>
      <c r="C45" s="1187"/>
      <c r="D45" s="106"/>
      <c r="E45" s="1192" t="s">
        <v>35</v>
      </c>
      <c r="F45" s="1192"/>
      <c r="G45" s="1192"/>
      <c r="H45" s="1193"/>
      <c r="I45" s="358">
        <v>513</v>
      </c>
      <c r="J45" s="359">
        <v>410</v>
      </c>
      <c r="K45" s="359">
        <v>374</v>
      </c>
      <c r="L45" s="359">
        <v>418</v>
      </c>
      <c r="M45" s="360">
        <v>448</v>
      </c>
    </row>
    <row r="46" spans="2:13" ht="27.75" customHeight="1" x14ac:dyDescent="0.15">
      <c r="B46" s="1186"/>
      <c r="C46" s="1187"/>
      <c r="D46" s="107"/>
      <c r="E46" s="1192" t="s">
        <v>36</v>
      </c>
      <c r="F46" s="1192"/>
      <c r="G46" s="1192"/>
      <c r="H46" s="1193"/>
      <c r="I46" s="358">
        <v>198</v>
      </c>
      <c r="J46" s="359">
        <v>178</v>
      </c>
      <c r="K46" s="359">
        <v>158</v>
      </c>
      <c r="L46" s="359">
        <v>139</v>
      </c>
      <c r="M46" s="360">
        <v>119</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1112</v>
      </c>
      <c r="J50" s="359">
        <v>1247</v>
      </c>
      <c r="K50" s="359">
        <v>1432</v>
      </c>
      <c r="L50" s="359">
        <v>1355</v>
      </c>
      <c r="M50" s="360">
        <v>1310</v>
      </c>
    </row>
    <row r="51" spans="2:13" ht="27.75" customHeight="1" x14ac:dyDescent="0.15">
      <c r="B51" s="1186"/>
      <c r="C51" s="1187"/>
      <c r="D51" s="106"/>
      <c r="E51" s="1192" t="s">
        <v>42</v>
      </c>
      <c r="F51" s="1192"/>
      <c r="G51" s="1192"/>
      <c r="H51" s="1193"/>
      <c r="I51" s="358" t="s">
        <v>490</v>
      </c>
      <c r="J51" s="359" t="s">
        <v>490</v>
      </c>
      <c r="K51" s="359" t="s">
        <v>490</v>
      </c>
      <c r="L51" s="359" t="s">
        <v>490</v>
      </c>
      <c r="M51" s="360" t="s">
        <v>490</v>
      </c>
    </row>
    <row r="52" spans="2:13" ht="27.75" customHeight="1" x14ac:dyDescent="0.15">
      <c r="B52" s="1188"/>
      <c r="C52" s="1189"/>
      <c r="D52" s="106"/>
      <c r="E52" s="1192" t="s">
        <v>43</v>
      </c>
      <c r="F52" s="1192"/>
      <c r="G52" s="1192"/>
      <c r="H52" s="1193"/>
      <c r="I52" s="358">
        <v>3349</v>
      </c>
      <c r="J52" s="359">
        <v>3388</v>
      </c>
      <c r="K52" s="359">
        <v>3422</v>
      </c>
      <c r="L52" s="359">
        <v>3527</v>
      </c>
      <c r="M52" s="360">
        <v>3366</v>
      </c>
    </row>
    <row r="53" spans="2:13" ht="27.75" customHeight="1" thickBot="1" x14ac:dyDescent="0.2">
      <c r="B53" s="1199" t="s">
        <v>19</v>
      </c>
      <c r="C53" s="1200"/>
      <c r="D53" s="110"/>
      <c r="E53" s="1201" t="s">
        <v>44</v>
      </c>
      <c r="F53" s="1201"/>
      <c r="G53" s="1201"/>
      <c r="H53" s="1202"/>
      <c r="I53" s="361">
        <v>998</v>
      </c>
      <c r="J53" s="362">
        <v>620</v>
      </c>
      <c r="K53" s="362">
        <v>252</v>
      </c>
      <c r="L53" s="362">
        <v>381</v>
      </c>
      <c r="M53" s="363">
        <v>324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06NqftX4/gDNmwERGqd3LfvniXt+J7YL4oWfHMO3igkldOSo97Xj1BRP3wM0Ms+Cm4Cst+pejbWecF8wcWmZ4g==" saltValue="JrIMXDAimcqHz3EotY+0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599</v>
      </c>
      <c r="G55" s="122">
        <v>540</v>
      </c>
      <c r="H55" s="123">
        <v>431</v>
      </c>
    </row>
    <row r="56" spans="2:8" ht="52.5" customHeight="1" x14ac:dyDescent="0.15">
      <c r="B56" s="124"/>
      <c r="C56" s="1213" t="s">
        <v>47</v>
      </c>
      <c r="D56" s="1213"/>
      <c r="E56" s="1214"/>
      <c r="F56" s="125">
        <v>433</v>
      </c>
      <c r="G56" s="125">
        <v>433</v>
      </c>
      <c r="H56" s="126">
        <v>433</v>
      </c>
    </row>
    <row r="57" spans="2:8" ht="53.25" customHeight="1" x14ac:dyDescent="0.15">
      <c r="B57" s="124"/>
      <c r="C57" s="1215" t="s">
        <v>48</v>
      </c>
      <c r="D57" s="1215"/>
      <c r="E57" s="1216"/>
      <c r="F57" s="127">
        <v>332</v>
      </c>
      <c r="G57" s="127">
        <v>314</v>
      </c>
      <c r="H57" s="128">
        <v>375</v>
      </c>
    </row>
    <row r="58" spans="2:8" ht="45.75" customHeight="1" x14ac:dyDescent="0.15">
      <c r="B58" s="129"/>
      <c r="C58" s="1203" t="s">
        <v>560</v>
      </c>
      <c r="D58" s="1204"/>
      <c r="E58" s="1205"/>
      <c r="F58" s="130">
        <v>85</v>
      </c>
      <c r="G58" s="130">
        <v>68</v>
      </c>
      <c r="H58" s="131">
        <v>121</v>
      </c>
    </row>
    <row r="59" spans="2:8" ht="45.75" customHeight="1" x14ac:dyDescent="0.15">
      <c r="B59" s="129"/>
      <c r="C59" s="1203" t="s">
        <v>561</v>
      </c>
      <c r="D59" s="1204"/>
      <c r="E59" s="1205"/>
      <c r="F59" s="130">
        <v>66</v>
      </c>
      <c r="G59" s="130">
        <v>71</v>
      </c>
      <c r="H59" s="131">
        <v>75</v>
      </c>
    </row>
    <row r="60" spans="2:8" ht="45.75" customHeight="1" x14ac:dyDescent="0.15">
      <c r="B60" s="129"/>
      <c r="C60" s="1203" t="s">
        <v>562</v>
      </c>
      <c r="D60" s="1204"/>
      <c r="E60" s="1205"/>
      <c r="F60" s="130">
        <v>39</v>
      </c>
      <c r="G60" s="130">
        <v>48</v>
      </c>
      <c r="H60" s="131">
        <v>49</v>
      </c>
    </row>
    <row r="61" spans="2:8" ht="45.75" customHeight="1" x14ac:dyDescent="0.15">
      <c r="B61" s="129"/>
      <c r="C61" s="1203" t="s">
        <v>563</v>
      </c>
      <c r="D61" s="1204"/>
      <c r="E61" s="1205"/>
      <c r="F61" s="130">
        <v>28</v>
      </c>
      <c r="G61" s="130">
        <v>35</v>
      </c>
      <c r="H61" s="131">
        <v>39</v>
      </c>
    </row>
    <row r="62" spans="2:8" ht="45.75" customHeight="1" thickBot="1" x14ac:dyDescent="0.2">
      <c r="B62" s="132"/>
      <c r="C62" s="1206" t="s">
        <v>564</v>
      </c>
      <c r="D62" s="1207"/>
      <c r="E62" s="1208"/>
      <c r="F62" s="133">
        <v>49</v>
      </c>
      <c r="G62" s="133">
        <v>41</v>
      </c>
      <c r="H62" s="134">
        <v>36</v>
      </c>
    </row>
    <row r="63" spans="2:8" ht="52.5" customHeight="1" thickBot="1" x14ac:dyDescent="0.2">
      <c r="B63" s="135"/>
      <c r="C63" s="1209" t="s">
        <v>49</v>
      </c>
      <c r="D63" s="1209"/>
      <c r="E63" s="1210"/>
      <c r="F63" s="136">
        <v>1364</v>
      </c>
      <c r="G63" s="136">
        <v>1287</v>
      </c>
      <c r="H63" s="137">
        <v>1239</v>
      </c>
    </row>
    <row r="64" spans="2:8" x14ac:dyDescent="0.15"/>
  </sheetData>
  <sheetProtection algorithmName="SHA-512" hashValue="Gq59/2L9AhV4e7rYAGyuhq9qTwSge6MxWMwNnNvLNEFbEktok1ItRQ3W4ZkOuwYsjoB102iHvpTi90c7SCY1vQ==" saltValue="TAkDuAU8QLCm6UKuOJ6B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126444</v>
      </c>
      <c r="E3" s="156"/>
      <c r="F3" s="157">
        <v>316937</v>
      </c>
      <c r="G3" s="158"/>
      <c r="H3" s="159"/>
    </row>
    <row r="4" spans="1:8" x14ac:dyDescent="0.15">
      <c r="A4" s="160"/>
      <c r="B4" s="161"/>
      <c r="C4" s="162"/>
      <c r="D4" s="163">
        <v>76920</v>
      </c>
      <c r="E4" s="164"/>
      <c r="F4" s="165">
        <v>199150</v>
      </c>
      <c r="G4" s="166"/>
      <c r="H4" s="167"/>
    </row>
    <row r="5" spans="1:8" x14ac:dyDescent="0.15">
      <c r="A5" s="148" t="s">
        <v>522</v>
      </c>
      <c r="B5" s="153"/>
      <c r="C5" s="154"/>
      <c r="D5" s="155">
        <v>200495</v>
      </c>
      <c r="E5" s="156"/>
      <c r="F5" s="157">
        <v>332350</v>
      </c>
      <c r="G5" s="158"/>
      <c r="H5" s="159"/>
    </row>
    <row r="6" spans="1:8" x14ac:dyDescent="0.15">
      <c r="A6" s="160"/>
      <c r="B6" s="161"/>
      <c r="C6" s="162"/>
      <c r="D6" s="163">
        <v>49200</v>
      </c>
      <c r="E6" s="164"/>
      <c r="F6" s="165">
        <v>200453</v>
      </c>
      <c r="G6" s="166"/>
      <c r="H6" s="167"/>
    </row>
    <row r="7" spans="1:8" x14ac:dyDescent="0.15">
      <c r="A7" s="148" t="s">
        <v>523</v>
      </c>
      <c r="B7" s="153"/>
      <c r="C7" s="154"/>
      <c r="D7" s="155">
        <v>248946</v>
      </c>
      <c r="E7" s="156"/>
      <c r="F7" s="157">
        <v>362690</v>
      </c>
      <c r="G7" s="158"/>
      <c r="H7" s="159"/>
    </row>
    <row r="8" spans="1:8" x14ac:dyDescent="0.15">
      <c r="A8" s="160"/>
      <c r="B8" s="161"/>
      <c r="C8" s="162"/>
      <c r="D8" s="163">
        <v>52159</v>
      </c>
      <c r="E8" s="164"/>
      <c r="F8" s="165">
        <v>172580</v>
      </c>
      <c r="G8" s="166"/>
      <c r="H8" s="167"/>
    </row>
    <row r="9" spans="1:8" x14ac:dyDescent="0.15">
      <c r="A9" s="148" t="s">
        <v>524</v>
      </c>
      <c r="B9" s="153"/>
      <c r="C9" s="154"/>
      <c r="D9" s="155">
        <v>363118</v>
      </c>
      <c r="E9" s="156"/>
      <c r="F9" s="157">
        <v>296093</v>
      </c>
      <c r="G9" s="158"/>
      <c r="H9" s="159"/>
    </row>
    <row r="10" spans="1:8" x14ac:dyDescent="0.15">
      <c r="A10" s="160"/>
      <c r="B10" s="161"/>
      <c r="C10" s="162"/>
      <c r="D10" s="163">
        <v>67188</v>
      </c>
      <c r="E10" s="164"/>
      <c r="F10" s="165">
        <v>140545</v>
      </c>
      <c r="G10" s="166"/>
      <c r="H10" s="167"/>
    </row>
    <row r="11" spans="1:8" x14ac:dyDescent="0.15">
      <c r="A11" s="148" t="s">
        <v>525</v>
      </c>
      <c r="B11" s="153"/>
      <c r="C11" s="154"/>
      <c r="D11" s="155">
        <v>125748</v>
      </c>
      <c r="E11" s="156"/>
      <c r="F11" s="157">
        <v>308655</v>
      </c>
      <c r="G11" s="158"/>
      <c r="H11" s="159"/>
    </row>
    <row r="12" spans="1:8" x14ac:dyDescent="0.15">
      <c r="A12" s="160"/>
      <c r="B12" s="161"/>
      <c r="C12" s="168"/>
      <c r="D12" s="163">
        <v>64625</v>
      </c>
      <c r="E12" s="164"/>
      <c r="F12" s="165">
        <v>169887</v>
      </c>
      <c r="G12" s="166"/>
      <c r="H12" s="167"/>
    </row>
    <row r="13" spans="1:8" x14ac:dyDescent="0.15">
      <c r="A13" s="148"/>
      <c r="B13" s="153"/>
      <c r="C13" s="169"/>
      <c r="D13" s="170">
        <v>212950</v>
      </c>
      <c r="E13" s="171"/>
      <c r="F13" s="172">
        <v>323345</v>
      </c>
      <c r="G13" s="173"/>
      <c r="H13" s="159"/>
    </row>
    <row r="14" spans="1:8" x14ac:dyDescent="0.15">
      <c r="A14" s="160"/>
      <c r="B14" s="161"/>
      <c r="C14" s="162"/>
      <c r="D14" s="163">
        <v>62018</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5.67</v>
      </c>
      <c r="C19" s="174">
        <f>ROUND(VALUE(SUBSTITUTE(実質収支比率等に係る経年分析!G$48,"▲","-")),2)</f>
        <v>5.61</v>
      </c>
      <c r="D19" s="174">
        <f>ROUND(VALUE(SUBSTITUTE(実質収支比率等に係る経年分析!H$48,"▲","-")),2)</f>
        <v>5.15</v>
      </c>
      <c r="E19" s="174">
        <f>ROUND(VALUE(SUBSTITUTE(実質収支比率等に係る経年分析!I$48,"▲","-")),2)</f>
        <v>6.11</v>
      </c>
      <c r="F19" s="174">
        <f>ROUND(VALUE(SUBSTITUTE(実質収支比率等に係る経年分析!J$48,"▲","-")),2)</f>
        <v>7.55</v>
      </c>
    </row>
    <row r="20" spans="1:11" x14ac:dyDescent="0.15">
      <c r="A20" s="174" t="s">
        <v>53</v>
      </c>
      <c r="B20" s="174">
        <f>ROUND(VALUE(SUBSTITUTE(実質収支比率等に係る経年分析!F$47,"▲","-")),2)</f>
        <v>19.329999999999998</v>
      </c>
      <c r="C20" s="174">
        <f>ROUND(VALUE(SUBSTITUTE(実質収支比率等に係る経年分析!G$47,"▲","-")),2)</f>
        <v>22.93</v>
      </c>
      <c r="D20" s="174">
        <f>ROUND(VALUE(SUBSTITUTE(実質収支比率等に係る経年分析!H$47,"▲","-")),2)</f>
        <v>24.71</v>
      </c>
      <c r="E20" s="174">
        <f>ROUND(VALUE(SUBSTITUTE(実質収支比率等に係る経年分析!I$47,"▲","-")),2)</f>
        <v>22.99</v>
      </c>
      <c r="F20" s="174">
        <f>ROUND(VALUE(SUBSTITUTE(実質収支比率等に係る経年分析!J$47,"▲","-")),2)</f>
        <v>18.3</v>
      </c>
    </row>
    <row r="21" spans="1:11" x14ac:dyDescent="0.15">
      <c r="A21" s="174" t="s">
        <v>54</v>
      </c>
      <c r="B21" s="174">
        <f>IF(ISNUMBER(VALUE(SUBSTITUTE(実質収支比率等に係る経年分析!F$49,"▲","-"))),ROUND(VALUE(SUBSTITUTE(実質収支比率等に係る経年分析!F$49,"▲","-")),2),NA())</f>
        <v>1.7</v>
      </c>
      <c r="C21" s="174">
        <f>IF(ISNUMBER(VALUE(SUBSTITUTE(実質収支比率等に係る経年分析!G$49,"▲","-"))),ROUND(VALUE(SUBSTITUTE(実質収支比率等に係る経年分析!G$49,"▲","-")),2),NA())</f>
        <v>4.67</v>
      </c>
      <c r="D21" s="174">
        <f>IF(ISNUMBER(VALUE(SUBSTITUTE(実質収支比率等に係る経年分析!H$49,"▲","-"))),ROUND(VALUE(SUBSTITUTE(実質収支比率等に係る経年分析!H$49,"▲","-")),2),NA())</f>
        <v>3.62</v>
      </c>
      <c r="E21" s="174">
        <f>IF(ISNUMBER(VALUE(SUBSTITUTE(実質収支比率等に係る経年分析!I$49,"▲","-"))),ROUND(VALUE(SUBSTITUTE(実質収支比率等に係る経年分析!I$49,"▲","-")),2),NA())</f>
        <v>-1.72</v>
      </c>
      <c r="F21" s="174">
        <f>IF(ISNUMBER(VALUE(SUBSTITUTE(実質収支比率等に係る経年分析!J$49,"▲","-"))),ROUND(VALUE(SUBSTITUTE(実質収支比率等に係る経年分析!J$49,"▲","-")),2),NA())</f>
        <v>-3.17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合併浄化槽事業特別会計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介護サービス特別会計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1.1299999999999999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1.1399999999999999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316</v>
      </c>
      <c r="E42" s="176"/>
      <c r="F42" s="176"/>
      <c r="G42" s="176">
        <f>'実質公債費比率（分子）の構造'!L$52</f>
        <v>321</v>
      </c>
      <c r="H42" s="176"/>
      <c r="I42" s="176"/>
      <c r="J42" s="176">
        <f>'実質公債費比率（分子）の構造'!M$52</f>
        <v>326</v>
      </c>
      <c r="K42" s="176"/>
      <c r="L42" s="176"/>
      <c r="M42" s="176">
        <f>'実質公債費比率（分子）の構造'!N$52</f>
        <v>325</v>
      </c>
      <c r="N42" s="176"/>
      <c r="O42" s="176"/>
      <c r="P42" s="176">
        <f>'実質公債費比率（分子）の構造'!O$52</f>
        <v>323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2</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118</v>
      </c>
      <c r="C46" s="176"/>
      <c r="D46" s="176"/>
      <c r="E46" s="176">
        <f>'実質公債費比率（分子）の構造'!L$48</f>
        <v>119</v>
      </c>
      <c r="F46" s="176"/>
      <c r="G46" s="176"/>
      <c r="H46" s="176">
        <f>'実質公債費比率（分子）の構造'!M$48</f>
        <v>108</v>
      </c>
      <c r="I46" s="176"/>
      <c r="J46" s="176"/>
      <c r="K46" s="176">
        <f>'実質公債費比率（分子）の構造'!N$48</f>
        <v>111</v>
      </c>
      <c r="L46" s="176"/>
      <c r="M46" s="176"/>
      <c r="N46" s="176">
        <f>'実質公債費比率（分子）の構造'!O$48</f>
        <v>105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311</v>
      </c>
      <c r="C49" s="176"/>
      <c r="D49" s="176"/>
      <c r="E49" s="176">
        <f>'実質公債費比率（分子）の構造'!L$45</f>
        <v>318</v>
      </c>
      <c r="F49" s="176"/>
      <c r="G49" s="176"/>
      <c r="H49" s="176">
        <f>'実質公債費比率（分子）の構造'!M$45</f>
        <v>337</v>
      </c>
      <c r="I49" s="176"/>
      <c r="J49" s="176"/>
      <c r="K49" s="176">
        <f>'実質公債費比率（分子）の構造'!N$45</f>
        <v>346</v>
      </c>
      <c r="L49" s="176"/>
      <c r="M49" s="176"/>
      <c r="N49" s="176">
        <f>'実質公債費比率（分子）の構造'!O$45</f>
        <v>354</v>
      </c>
      <c r="O49" s="176"/>
      <c r="P49" s="176"/>
    </row>
    <row r="50" spans="1:16" x14ac:dyDescent="0.15">
      <c r="A50" s="176" t="s">
        <v>67</v>
      </c>
      <c r="B50" s="176" t="e">
        <f>NA()</f>
        <v>#N/A</v>
      </c>
      <c r="C50" s="176">
        <f>IF(ISNUMBER('実質公債費比率（分子）の構造'!K$53),'実質公債費比率（分子）の構造'!K$53,NA())</f>
        <v>115</v>
      </c>
      <c r="D50" s="176" t="e">
        <f>NA()</f>
        <v>#N/A</v>
      </c>
      <c r="E50" s="176" t="e">
        <f>NA()</f>
        <v>#N/A</v>
      </c>
      <c r="F50" s="176">
        <f>IF(ISNUMBER('実質公債費比率（分子）の構造'!L$53),'実質公債費比率（分子）の構造'!L$53,NA())</f>
        <v>116</v>
      </c>
      <c r="G50" s="176" t="e">
        <f>NA()</f>
        <v>#N/A</v>
      </c>
      <c r="H50" s="176" t="e">
        <f>NA()</f>
        <v>#N/A</v>
      </c>
      <c r="I50" s="176">
        <f>IF(ISNUMBER('実質公債費比率（分子）の構造'!M$53),'実質公債費比率（分子）の構造'!M$53,NA())</f>
        <v>119</v>
      </c>
      <c r="J50" s="176" t="e">
        <f>NA()</f>
        <v>#N/A</v>
      </c>
      <c r="K50" s="176" t="e">
        <f>NA()</f>
        <v>#N/A</v>
      </c>
      <c r="L50" s="176">
        <f>IF(ISNUMBER('実質公債費比率（分子）の構造'!N$53),'実質公債費比率（分子）の構造'!N$53,NA())</f>
        <v>132</v>
      </c>
      <c r="M50" s="176" t="e">
        <f>NA()</f>
        <v>#N/A</v>
      </c>
      <c r="N50" s="176" t="e">
        <f>NA()</f>
        <v>#N/A</v>
      </c>
      <c r="O50" s="176">
        <f>IF(ISNUMBER('実質公債費比率（分子）の構造'!O$53),'実質公債費比率（分子）の構造'!O$53,NA())</f>
        <v>136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3349</v>
      </c>
      <c r="E56" s="175"/>
      <c r="F56" s="175"/>
      <c r="G56" s="175">
        <f>'将来負担比率（分子）の構造'!J$52</f>
        <v>3388</v>
      </c>
      <c r="H56" s="175"/>
      <c r="I56" s="175"/>
      <c r="J56" s="175">
        <f>'将来負担比率（分子）の構造'!K$52</f>
        <v>3422</v>
      </c>
      <c r="K56" s="175"/>
      <c r="L56" s="175"/>
      <c r="M56" s="175">
        <f>'将来負担比率（分子）の構造'!L$52</f>
        <v>3527</v>
      </c>
      <c r="N56" s="175"/>
      <c r="O56" s="175"/>
      <c r="P56" s="175">
        <f>'将来負担比率（分子）の構造'!M$52</f>
        <v>3366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1112</v>
      </c>
      <c r="E58" s="175"/>
      <c r="F58" s="175"/>
      <c r="G58" s="175">
        <f>'将来負担比率（分子）の構造'!J$50</f>
        <v>1247</v>
      </c>
      <c r="H58" s="175"/>
      <c r="I58" s="175"/>
      <c r="J58" s="175">
        <f>'将来負担比率（分子）の構造'!K$50</f>
        <v>1432</v>
      </c>
      <c r="K58" s="175"/>
      <c r="L58" s="175"/>
      <c r="M58" s="175">
        <f>'将来負担比率（分子）の構造'!L$50</f>
        <v>1355</v>
      </c>
      <c r="N58" s="175"/>
      <c r="O58" s="175"/>
      <c r="P58" s="175">
        <f>'将来負担比率（分子）の構造'!M$50</f>
        <v>1310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198</v>
      </c>
      <c r="C61" s="175"/>
      <c r="D61" s="175"/>
      <c r="E61" s="175">
        <f>'将来負担比率（分子）の構造'!J$46</f>
        <v>178</v>
      </c>
      <c r="F61" s="175"/>
      <c r="G61" s="175"/>
      <c r="H61" s="175">
        <f>'将来負担比率（分子）の構造'!K$46</f>
        <v>158</v>
      </c>
      <c r="I61" s="175"/>
      <c r="J61" s="175"/>
      <c r="K61" s="175">
        <f>'将来負担比率（分子）の構造'!L$46</f>
        <v>139</v>
      </c>
      <c r="L61" s="175"/>
      <c r="M61" s="175"/>
      <c r="N61" s="175">
        <f>'将来負担比率（分子）の構造'!M$46</f>
        <v>119</v>
      </c>
      <c r="O61" s="175"/>
      <c r="P61" s="175"/>
    </row>
    <row r="62" spans="1:16" x14ac:dyDescent="0.15">
      <c r="A62" s="175" t="s">
        <v>35</v>
      </c>
      <c r="B62" s="175">
        <f>'将来負担比率（分子）の構造'!I$45</f>
        <v>513</v>
      </c>
      <c r="C62" s="175"/>
      <c r="D62" s="175"/>
      <c r="E62" s="175">
        <f>'将来負担比率（分子）の構造'!J$45</f>
        <v>410</v>
      </c>
      <c r="F62" s="175"/>
      <c r="G62" s="175"/>
      <c r="H62" s="175">
        <f>'将来負担比率（分子）の構造'!K$45</f>
        <v>374</v>
      </c>
      <c r="I62" s="175"/>
      <c r="J62" s="175"/>
      <c r="K62" s="175">
        <f>'将来負担比率（分子）の構造'!L$45</f>
        <v>418</v>
      </c>
      <c r="L62" s="175"/>
      <c r="M62" s="175"/>
      <c r="N62" s="175">
        <f>'将来負担比率（分子）の構造'!M$45</f>
        <v>448</v>
      </c>
      <c r="O62" s="175"/>
      <c r="P62" s="175"/>
    </row>
    <row r="63" spans="1:16" x14ac:dyDescent="0.15">
      <c r="A63" s="175" t="s">
        <v>34</v>
      </c>
      <c r="B63" s="175">
        <f>'将来負担比率（分子）の構造'!I$44</f>
        <v>1</v>
      </c>
      <c r="C63" s="175"/>
      <c r="D63" s="175"/>
      <c r="E63" s="175">
        <f>'将来負担比率（分子）の構造'!J$44</f>
        <v>1</v>
      </c>
      <c r="F63" s="175"/>
      <c r="G63" s="175"/>
      <c r="H63" s="175">
        <f>'将来負担比率（分子）の構造'!K$44</f>
        <v>0</v>
      </c>
      <c r="I63" s="175"/>
      <c r="J63" s="175"/>
      <c r="K63" s="175">
        <f>'将来負担比率（分子）の構造'!L$44</f>
        <v>0</v>
      </c>
      <c r="L63" s="175"/>
      <c r="M63" s="175"/>
      <c r="N63" s="175" t="str">
        <f>'将来負担比率（分子）の構造'!M$44</f>
        <v>-</v>
      </c>
      <c r="O63" s="175"/>
      <c r="P63" s="175"/>
    </row>
    <row r="64" spans="1:16" x14ac:dyDescent="0.15">
      <c r="A64" s="175" t="s">
        <v>33</v>
      </c>
      <c r="B64" s="175">
        <f>'将来負担比率（分子）の構造'!I$43</f>
        <v>1768</v>
      </c>
      <c r="C64" s="175"/>
      <c r="D64" s="175"/>
      <c r="E64" s="175">
        <f>'将来負担比率（分子）の構造'!J$43</f>
        <v>1549</v>
      </c>
      <c r="F64" s="175"/>
      <c r="G64" s="175"/>
      <c r="H64" s="175">
        <f>'将来負担比率（分子）の構造'!K$43</f>
        <v>1326</v>
      </c>
      <c r="I64" s="175"/>
      <c r="J64" s="175"/>
      <c r="K64" s="175">
        <f>'将来負担比率（分子）の構造'!L$43</f>
        <v>1226</v>
      </c>
      <c r="L64" s="175"/>
      <c r="M64" s="175"/>
      <c r="N64" s="175">
        <f>'将来負担比率（分子）の構造'!M$43</f>
        <v>1113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2979</v>
      </c>
      <c r="C66" s="175"/>
      <c r="D66" s="175"/>
      <c r="E66" s="175">
        <f>'将来負担比率（分子）の構造'!J$41</f>
        <v>3117</v>
      </c>
      <c r="F66" s="175"/>
      <c r="G66" s="175"/>
      <c r="H66" s="175">
        <f>'将来負担比率（分子）の構造'!K$41</f>
        <v>3247</v>
      </c>
      <c r="I66" s="175"/>
      <c r="J66" s="175"/>
      <c r="K66" s="175">
        <f>'将来負担比率（分子）の構造'!L$41</f>
        <v>3480</v>
      </c>
      <c r="L66" s="175"/>
      <c r="M66" s="175"/>
      <c r="N66" s="175">
        <f>'将来負担比率（分子）の構造'!M$41</f>
        <v>3321</v>
      </c>
      <c r="O66" s="175"/>
      <c r="P66" s="175"/>
    </row>
    <row r="67" spans="1:16" x14ac:dyDescent="0.15">
      <c r="A67" s="175" t="s">
        <v>71</v>
      </c>
      <c r="B67" s="175" t="e">
        <f>NA()</f>
        <v>#N/A</v>
      </c>
      <c r="C67" s="175">
        <f>IF(ISNUMBER('将来負担比率（分子）の構造'!I$53), IF('将来負担比率（分子）の構造'!I$53 &lt; 0, 0, '将来負担比率（分子）の構造'!I$53), NA())</f>
        <v>998</v>
      </c>
      <c r="D67" s="175" t="e">
        <f>NA()</f>
        <v>#N/A</v>
      </c>
      <c r="E67" s="175" t="e">
        <f>NA()</f>
        <v>#N/A</v>
      </c>
      <c r="F67" s="175">
        <f>IF(ISNUMBER('将来負担比率（分子）の構造'!J$53), IF('将来負担比率（分子）の構造'!J$53 &lt; 0, 0, '将来負担比率（分子）の構造'!J$53), NA())</f>
        <v>620</v>
      </c>
      <c r="G67" s="175" t="e">
        <f>NA()</f>
        <v>#N/A</v>
      </c>
      <c r="H67" s="175" t="e">
        <f>NA()</f>
        <v>#N/A</v>
      </c>
      <c r="I67" s="175">
        <f>IF(ISNUMBER('将来負担比率（分子）の構造'!K$53), IF('将来負担比率（分子）の構造'!K$53 &lt; 0, 0, '将来負担比率（分子）の構造'!K$53), NA())</f>
        <v>252</v>
      </c>
      <c r="J67" s="175" t="e">
        <f>NA()</f>
        <v>#N/A</v>
      </c>
      <c r="K67" s="175" t="e">
        <f>NA()</f>
        <v>#N/A</v>
      </c>
      <c r="L67" s="175">
        <f>IF(ISNUMBER('将来負担比率（分子）の構造'!L$53), IF('将来負担比率（分子）の構造'!L$53 &lt; 0, 0, '将来負担比率（分子）の構造'!L$53), NA())</f>
        <v>381</v>
      </c>
      <c r="M67" s="175" t="e">
        <f>NA()</f>
        <v>#N/A</v>
      </c>
      <c r="N67" s="175" t="e">
        <f>NA()</f>
        <v>#N/A</v>
      </c>
      <c r="O67" s="175">
        <f>IF(ISNUMBER('将来負担比率（分子）の構造'!M$53), IF('将来負担比率（分子）の構造'!M$53 &lt; 0, 0, '将来負担比率（分子）の構造'!M$53), NA())</f>
        <v>324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599</v>
      </c>
      <c r="C72" s="179">
        <f>基金残高に係る経年分析!G55</f>
        <v>540</v>
      </c>
      <c r="D72" s="179">
        <f>基金残高に係る経年分析!H55</f>
        <v>431</v>
      </c>
    </row>
    <row r="73" spans="1:16" x14ac:dyDescent="0.15">
      <c r="A73" s="178" t="s">
        <v>74</v>
      </c>
      <c r="B73" s="179">
        <f>基金残高に係る経年分析!F56</f>
        <v>433</v>
      </c>
      <c r="C73" s="179">
        <f>基金残高に係る経年分析!G56</f>
        <v>433</v>
      </c>
      <c r="D73" s="179">
        <f>基金残高に係る経年分析!H56</f>
        <v>433</v>
      </c>
    </row>
    <row r="74" spans="1:16" x14ac:dyDescent="0.15">
      <c r="A74" s="178" t="s">
        <v>75</v>
      </c>
      <c r="B74" s="179">
        <f>基金残高に係る経年分析!F57</f>
        <v>332</v>
      </c>
      <c r="C74" s="179">
        <f>基金残高に係る経年分析!G57</f>
        <v>314</v>
      </c>
      <c r="D74" s="179">
        <f>基金残高に係る経年分析!H57</f>
        <v>375</v>
      </c>
    </row>
  </sheetData>
  <sheetProtection algorithmName="SHA-512" hashValue="85zCDUeMy6D9YtAJWtV7ZchV7AAMtJ2jIrzd3HHzIPwpqDgqw/KwLfj2tG2a8bo6vS4pQ0MjwWhqxdFW0AMN5g==" saltValue="vbQdldt2y+3kmEVpD5cn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2025-03-31T00:19:38Z</cp:lastPrinted>
  <dcterms:created xsi:type="dcterms:W3CDTF">2025-02-19T00:46:32Z</dcterms:created>
  <dcterms:modified xsi:type="dcterms:W3CDTF">2025-03-31T00:24:30Z</dcterms:modified>
  <cp:category/>
</cp:coreProperties>
</file>