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325"/>
  <workbookPr/>
  <mc:AlternateContent xmlns:mc="http://schemas.openxmlformats.org/markup-compatibility/2006">
    <mc:Choice Requires="x15">
      <x15ac:absPath xmlns:x15ac="http://schemas.microsoft.com/office/spreadsheetml/2010/11/ac" url="\\Sv-file-lg\00藤里町\11総務課\1102企画財政係\003_002 財政\004 財政公表\01 財政状況資料集\令和4年度会計_財政状況資料集\令和6年度作業分\20240912 令和４年度財政状況資料集の修正確認依頼について\02 町→県\"/>
    </mc:Choice>
  </mc:AlternateContent>
  <xr:revisionPtr revIDLastSave="0" documentId="13_ncr:1_{85D9E4CA-E189-4BCD-9D94-E493D433517E}" xr6:coauthVersionLast="45" xr6:coauthVersionMax="45" xr10:uidLastSave="{00000000-0000-0000-0000-000000000000}"/>
  <bookViews>
    <workbookView xWindow="-120" yWindow="-120" windowWidth="28110" windowHeight="16440" xr2:uid="{00000000-000D-0000-FFFF-FFFF00000000}"/>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G36" i="10" l="1"/>
  <c r="BG35" i="10"/>
  <c r="BG34"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AM36" i="10"/>
  <c r="C36" i="10"/>
  <c r="CO35" i="10"/>
  <c r="AM35" i="10"/>
  <c r="C35" i="10"/>
  <c r="BW34" i="10"/>
  <c r="BW35" i="10" s="1"/>
  <c r="C34" i="10"/>
  <c r="BW36" i="10" l="1"/>
  <c r="BW37" i="10" s="1"/>
  <c r="BW38" i="10" s="1"/>
  <c r="BW39" i="10" s="1"/>
  <c r="BW40" i="10" s="1"/>
  <c r="BW41" i="10" s="1"/>
  <c r="BW42" i="10" s="1"/>
  <c r="U34" i="10"/>
  <c r="U35" i="10" s="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O34" i="10" l="1"/>
  <c r="AM34" i="10"/>
  <c r="BE34" i="10" s="1"/>
  <c r="BE35" i="10" s="1"/>
  <c r="BE36" i="10" s="1"/>
</calcChain>
</file>

<file path=xl/sharedStrings.xml><?xml version="1.0" encoding="utf-8"?>
<sst xmlns="http://schemas.openxmlformats.org/spreadsheetml/2006/main" count="1149" uniqueCount="619">
  <si>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</si>
  <si>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</si>
  <si>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</si>
  <si>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</si>
  <si>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</si>
  <si>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</si>
  <si>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</si>
  <si>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</si>
  <si>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</si>
  <si>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</si>
  <si>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</si>
  <si>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</si>
  <si>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</si>
  <si>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</si>
  <si>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</si>
  <si>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</si>
  <si>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</si>
  <si>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</si>
  <si>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</si>
  <si>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</si>
  <si>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</si>
  <si>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</si>
  <si>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</si>
  <si>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</si>
  <si>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</si>
  <si>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</si>
  <si>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</si>
  <si>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</si>
  <si>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</si>
  <si>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</si>
  <si>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</si>
  <si>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</si>
  <si>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</si>
  <si>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</si>
  <si>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</si>
  <si>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</si>
  <si>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</si>
  <si>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</si>
  <si>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</si>
  <si>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</si>
  <si>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</si>
  <si>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</si>
  <si>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</si>
  <si>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</si>
  <si>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</si>
  <si>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</si>
  <si>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</si>
  <si>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</si>
  <si>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</si>
  <si>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</si>
  <si>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</si>
  <si>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</si>
  <si>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</si>
  <si>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</si>
  <si>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</si>
  <si>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</si>
  <si>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</si>
  <si>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</si>
  <si>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</si>
  <si>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</si>
  <si>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</si>
  <si>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</si>
  <si>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</si>
  <si>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</si>
  <si>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</si>
  <si>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</si>
  <si>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</si>
  <si>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</si>
  <si>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</si>
  <si>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</si>
  <si>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</si>
  <si>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</si>
  <si>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</si>
  <si>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</si>
  <si>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</si>
  <si>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</si>
  <si>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</si>
  <si>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</si>
  <si>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</si>
  <si>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</si>
  <si>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</si>
  <si>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</si>
  <si>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</si>
  <si>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</si>
  <si>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</si>
  <si>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秋田県</t>
    <phoneticPr fontId="5"/>
  </si>
  <si>
    <t>市町村類型</t>
    <phoneticPr fontId="5"/>
  </si>
  <si>
    <t>Ⅰ－２</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</si>
  <si>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</si>
  <si>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</si>
  <si>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</si>
  <si>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</si>
  <si>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</si>
  <si>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</si>
  <si>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</si>
  <si>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</si>
  <si>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</si>
  <si>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</si>
  <si>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</si>
  <si>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</si>
  <si>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藤里町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</si>
  <si>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</si>
  <si>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</si>
  <si>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</si>
  <si>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</si>
  <si>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</si>
  <si>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</si>
  <si>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</si>
  <si>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</si>
  <si>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</si>
  <si>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</si>
  <si>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</si>
  <si>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</si>
  <si>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</si>
  <si>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</si>
  <si>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</si>
  <si>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</si>
  <si>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</si>
  <si>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</si>
  <si>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</si>
  <si>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</si>
  <si>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</si>
  <si>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</si>
  <si>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</si>
  <si>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</si>
  <si>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</si>
  <si>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-13.8</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</si>
  <si>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</si>
  <si>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</si>
  <si>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</si>
  <si>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</si>
  <si>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</si>
  <si>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</si>
  <si>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</si>
  <si>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</si>
  <si>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</si>
  <si>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</si>
  <si>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</si>
  <si>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</si>
  <si>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</si>
  <si>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</si>
  <si>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</si>
  <si>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</si>
  <si>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</si>
  <si>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</si>
  <si>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</si>
  <si>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</si>
  <si>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</si>
  <si>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</si>
  <si>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</si>
  <si>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</si>
  <si>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</si>
  <si>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</si>
  <si>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-3.4</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</si>
  <si>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</si>
  <si>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</si>
  <si>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</si>
  <si>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</si>
  <si>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</si>
  <si>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</si>
  <si>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</si>
  <si>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</si>
  <si>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</si>
  <si>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</si>
  <si>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</si>
  <si>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</si>
  <si>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</si>
  <si>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</si>
  <si>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</si>
  <si>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</si>
  <si>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</si>
  <si>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</si>
  <si>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</si>
  <si>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</si>
  <si>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</si>
  <si>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</si>
  <si>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</si>
  <si>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</si>
  <si>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</si>
  <si>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</si>
  <si>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</si>
  <si>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</si>
  <si>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</si>
  <si>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</si>
  <si>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</si>
  <si>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</si>
  <si>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</si>
  <si>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</si>
  <si>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</si>
  <si>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</si>
  <si>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</si>
  <si>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</si>
  <si>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</si>
  <si>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</si>
  <si>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</si>
  <si>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</si>
  <si>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</si>
  <si>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</si>
  <si>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</si>
  <si>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</si>
  <si>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</si>
  <si>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</si>
  <si>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</si>
  <si>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</si>
  <si>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</si>
  <si>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</si>
  <si>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</si>
  <si>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</si>
  <si>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</si>
  <si>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</si>
  <si>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</si>
  <si>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</si>
  <si>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</si>
  <si>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</si>
  <si>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</si>
  <si>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</si>
  <si>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</si>
  <si>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</si>
  <si>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</si>
  <si>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秋田県藤里町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</si>
  <si>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</si>
  <si>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</si>
  <si>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</si>
  <si>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</si>
  <si>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</si>
  <si>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</si>
  <si>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</si>
  <si>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</si>
  <si>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</si>
  <si>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</si>
  <si>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</si>
  <si>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</si>
  <si>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</si>
  <si>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</si>
  <si>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</si>
  <si>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</si>
  <si>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</si>
  <si>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</si>
  <si>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</si>
  <si>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</si>
  <si>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</si>
  <si>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</si>
  <si>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</si>
  <si>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</si>
  <si>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</si>
  <si>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</si>
  <si>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</si>
  <si>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</si>
  <si>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</si>
  <si>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</si>
  <si>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</si>
  <si>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</si>
  <si>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</si>
  <si>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</si>
  <si>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</si>
  <si>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</si>
  <si>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</si>
  <si>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</si>
  <si>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</si>
  <si>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</si>
  <si>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</si>
  <si>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</si>
  <si>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</si>
  <si>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</si>
  <si>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</si>
  <si>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</si>
  <si>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</si>
  <si>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</si>
  <si>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</si>
  <si>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</si>
  <si>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</si>
  <si>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</si>
  <si>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</si>
  <si>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</si>
  <si>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</si>
  <si>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</si>
  <si>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</si>
  <si>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</si>
  <si>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</si>
  <si>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</si>
  <si>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</si>
  <si>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</si>
  <si>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</si>
  <si>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</si>
  <si>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</si>
  <si>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</si>
  <si>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</si>
  <si>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</si>
  <si>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</si>
  <si>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</si>
  <si>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</si>
  <si>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</si>
  <si>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</si>
  <si>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</si>
  <si>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</si>
  <si>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</si>
  <si>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</si>
  <si>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</si>
  <si>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</si>
  <si>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</si>
  <si>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</si>
  <si>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</si>
  <si>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</si>
  <si>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</si>
  <si>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</si>
  <si>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</si>
  <si>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</si>
  <si>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</si>
  <si>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</si>
  <si>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</si>
  <si>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</si>
  <si>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</si>
  <si>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</si>
  <si>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</si>
  <si>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</si>
  <si>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</si>
  <si>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</si>
  <si>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</si>
  <si>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</si>
  <si>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</si>
  <si>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</si>
  <si>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</si>
  <si>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</si>
  <si>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</si>
  <si>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</si>
  <si>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</si>
  <si>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</si>
  <si>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</si>
  <si>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</si>
  <si>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</si>
  <si>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</si>
  <si>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</si>
  <si>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</si>
  <si>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</si>
  <si>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</si>
  <si>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</si>
  <si>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</si>
  <si>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</si>
  <si>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</si>
  <si>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</si>
  <si>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簡易水道</t>
    <phoneticPr fontId="5"/>
  </si>
  <si>
    <t>加入世帯数(世帯)</t>
  </si>
  <si>
    <t>　繰出金</t>
    <phoneticPr fontId="5"/>
  </si>
  <si>
    <t>　うち減収補塡債(特例分)</t>
    <rPh sb="4" eb="5">
      <t>シュウ</t>
    </rPh>
    <rPh sb="9" eb="10">
      <t>トク</t>
    </rPh>
    <rPh sb="10" eb="11">
      <t>レイ</t>
    </rPh>
    <rPh sb="11" eb="12">
      <t>ブン</t>
    </rPh>
    <phoneticPr fontId="16"/>
  </si>
  <si>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</si>
  <si>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</si>
  <si>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</si>
  <si>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</si>
  <si>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</si>
  <si>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</si>
  <si>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</si>
  <si>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</si>
  <si>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</si>
  <si>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</si>
  <si>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</si>
  <si>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</si>
  <si>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</si>
  <si>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</si>
  <si>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</si>
  <si>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</si>
  <si>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</si>
  <si>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</si>
  <si>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</si>
  <si>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</si>
  <si>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</si>
  <si>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</si>
  <si>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</si>
  <si>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</si>
  <si>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</si>
  <si>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</si>
  <si>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</si>
  <si>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秋田県藤里町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</si>
  <si>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</si>
  <si>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</si>
  <si>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</si>
  <si>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</si>
  <si>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</si>
  <si>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</si>
  <si>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</si>
  <si>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</si>
  <si>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</si>
  <si>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</si>
  <si>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</si>
  <si>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</si>
  <si>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</si>
  <si>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</si>
  <si>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</si>
  <si>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</si>
  <si>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</si>
  <si>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</si>
  <si>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</si>
  <si>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</si>
  <si>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</si>
  <si>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</si>
  <si>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</si>
  <si>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</si>
  <si>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</si>
  <si>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</si>
  <si>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</si>
  <si>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</si>
  <si>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</si>
  <si>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</si>
  <si>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</si>
  <si>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</si>
  <si>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</si>
  <si>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</si>
  <si>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</si>
  <si>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</si>
  <si>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</si>
  <si>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介護サービス特別会計</t>
    <phoneticPr fontId="5"/>
  </si>
  <si>
    <t>簡易水道事業会計</t>
    <phoneticPr fontId="5"/>
  </si>
  <si>
    <t>法適用企業</t>
    <phoneticPr fontId="5"/>
  </si>
  <si>
    <t>公共下水道事業特別会計</t>
    <phoneticPr fontId="5"/>
  </si>
  <si>
    <t>法非適用企業</t>
    <phoneticPr fontId="5"/>
  </si>
  <si>
    <t>農業集落排水事業特別会計</t>
    <phoneticPr fontId="5"/>
  </si>
  <si>
    <t>法非適用企業</t>
    <phoneticPr fontId="5"/>
  </si>
  <si>
    <t>合併浄化槽事業特別会計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</si>
  <si>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</si>
  <si>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</si>
  <si>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</si>
  <si>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</si>
  <si>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</si>
  <si>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</si>
  <si>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</si>
  <si>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</si>
  <si>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</si>
  <si>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</si>
  <si>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</si>
  <si>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</si>
  <si>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</si>
  <si>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</si>
  <si>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</si>
  <si>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</si>
  <si>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</si>
  <si>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</si>
  <si>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</si>
  <si>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</si>
  <si>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</si>
  <si>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</si>
  <si>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</si>
  <si>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</si>
  <si>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</si>
  <si>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</si>
  <si>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</si>
  <si>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</si>
  <si>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</si>
  <si>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</si>
  <si>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</si>
  <si>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</si>
  <si>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t>
    <phoneticPr fontId="5"/>
  </si>
  <si>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</si>
  <si>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</si>
  <si>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</si>
  <si>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</si>
  <si>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</si>
  <si>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</si>
  <si>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t>
    <phoneticPr fontId="5"/>
  </si>
  <si>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</si>
  <si>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</si>
  <si>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</si>
  <si>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</si>
  <si>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</si>
  <si>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</si>
  <si>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</si>
  <si>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</si>
  <si>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</si>
  <si>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</si>
  <si>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</si>
  <si>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</si>
  <si>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</si>
  <si>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</si>
  <si>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</si>
  <si>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</si>
  <si>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</si>
  <si>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</si>
  <si>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</si>
  <si>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</si>
  <si>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</si>
  <si>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</si>
  <si>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</si>
  <si>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</si>
  <si>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</si>
  <si>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</si>
  <si>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</si>
  <si>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簡易水道事業会計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</si>
  <si>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</si>
  <si>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農業集落排水事業特別会計</t>
    <phoneticPr fontId="5"/>
  </si>
  <si>
    <t>(Ｆ)</t>
    <phoneticPr fontId="5"/>
  </si>
  <si>
    <t>合併浄化槽事業特別会計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</si>
  <si>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</si>
  <si>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</si>
  <si>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</si>
  <si>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</si>
  <si>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</si>
  <si>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</si>
  <si>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</si>
  <si>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</si>
  <si>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</si>
  <si>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</si>
  <si>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</si>
  <si>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</si>
  <si>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</si>
  <si>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</si>
  <si>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</si>
  <si>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</si>
  <si>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</si>
  <si>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</si>
  <si>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</si>
  <si>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</si>
  <si>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</si>
  <si>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</si>
  <si>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</si>
  <si>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</si>
  <si>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</si>
  <si>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</si>
  <si>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</si>
  <si>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</si>
  <si>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</si>
  <si>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</si>
  <si>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</si>
  <si>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</si>
  <si>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</si>
  <si>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</si>
  <si>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</si>
  <si>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</si>
  <si>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</si>
  <si>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</si>
  <si>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</si>
  <si>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</si>
  <si>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</si>
  <si>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</si>
  <si>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</si>
  <si>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</si>
  <si>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</si>
  <si>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</si>
  <si>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</si>
  <si>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</si>
  <si>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</si>
  <si>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</si>
  <si>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</si>
  <si>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</si>
  <si>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</si>
  <si>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</si>
  <si>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</si>
  <si>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</si>
  <si>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</si>
  <si>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</si>
  <si>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</si>
  <si>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</si>
  <si>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</si>
  <si>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</si>
  <si>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</si>
  <si>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</si>
  <si>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</si>
  <si>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</si>
  <si>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</si>
  <si>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</si>
  <si>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</si>
  <si>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</si>
  <si>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</si>
  <si>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</si>
  <si>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</si>
  <si>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</si>
  <si>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</si>
  <si>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</si>
  <si>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</si>
  <si>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</si>
  <si>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</si>
  <si>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</si>
  <si>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</si>
  <si>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</si>
  <si>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</si>
  <si>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3.54</t>
  </si>
  <si>
    <t>▲ 1.72</t>
  </si>
  <si>
    <t>一般会計</t>
  </si>
  <si>
    <t>国民健康保険特別会計</t>
  </si>
  <si>
    <t>介護保険特別会計</t>
  </si>
  <si>
    <t>簡易水道事業会計</t>
  </si>
  <si>
    <t>介護サービス特別会計</t>
  </si>
  <si>
    <t>農業集落排水事業特別会計</t>
  </si>
  <si>
    <t>後期高齢者医療特別会計</t>
  </si>
  <si>
    <t>公共下水道事業特別会計</t>
  </si>
  <si>
    <t>その他会計（赤字）</t>
  </si>
  <si>
    <t>その他会計（黒字）</t>
  </si>
  <si>
    <t>（百万円）</t>
    <phoneticPr fontId="5"/>
  </si>
  <si>
    <t>H30</t>
    <phoneticPr fontId="5"/>
  </si>
  <si>
    <t>R01</t>
    <phoneticPr fontId="5"/>
  </si>
  <si>
    <t>R02</t>
    <phoneticPr fontId="5"/>
  </si>
  <si>
    <t>R03</t>
    <phoneticPr fontId="5"/>
  </si>
  <si>
    <t>R04</t>
    <phoneticPr fontId="5"/>
  </si>
  <si>
    <t>藤里開発公社</t>
    <rPh sb="0" eb="2">
      <t>フジサト</t>
    </rPh>
    <rPh sb="2" eb="4">
      <t>カイハツ</t>
    </rPh>
    <rPh sb="4" eb="6">
      <t>コウシャ</t>
    </rPh>
    <phoneticPr fontId="2"/>
  </si>
  <si>
    <t>-</t>
    <phoneticPr fontId="2"/>
  </si>
  <si>
    <t>能代山本広域市町村圏組合（一般会計）</t>
    <rPh sb="0" eb="2">
      <t>ノシロ</t>
    </rPh>
    <rPh sb="2" eb="4">
      <t>ヤマモト</t>
    </rPh>
    <rPh sb="4" eb="6">
      <t>コウイキ</t>
    </rPh>
    <rPh sb="6" eb="9">
      <t>シチョウソン</t>
    </rPh>
    <rPh sb="9" eb="10">
      <t>ケン</t>
    </rPh>
    <rPh sb="10" eb="12">
      <t>クミアイ</t>
    </rPh>
    <rPh sb="13" eb="15">
      <t>イッパン</t>
    </rPh>
    <rPh sb="15" eb="17">
      <t>カイケイ</t>
    </rPh>
    <phoneticPr fontId="23"/>
  </si>
  <si>
    <t>能代山本広域市町村圏組合（特別養護老人ホーム運営事業特別会計）</t>
    <rPh sb="0" eb="2">
      <t>ノシロ</t>
    </rPh>
    <rPh sb="2" eb="4">
      <t>ヤマモト</t>
    </rPh>
    <rPh sb="4" eb="6">
      <t>コウイキ</t>
    </rPh>
    <rPh sb="6" eb="9">
      <t>シチョウソン</t>
    </rPh>
    <rPh sb="9" eb="10">
      <t>ケン</t>
    </rPh>
    <rPh sb="10" eb="12">
      <t>クミアイ</t>
    </rPh>
    <rPh sb="13" eb="15">
      <t>トクベツ</t>
    </rPh>
    <rPh sb="15" eb="17">
      <t>ヨウゴ</t>
    </rPh>
    <rPh sb="17" eb="19">
      <t>ロウジン</t>
    </rPh>
    <rPh sb="22" eb="24">
      <t>ウンエイ</t>
    </rPh>
    <rPh sb="24" eb="26">
      <t>ジギョウ</t>
    </rPh>
    <rPh sb="26" eb="28">
      <t>トクベツ</t>
    </rPh>
    <rPh sb="28" eb="30">
      <t>カイケイ</t>
    </rPh>
    <phoneticPr fontId="23"/>
  </si>
  <si>
    <t>能代山本広域市町村圏組合（能代山本ふるさと市町村圏基金特別会計）</t>
    <rPh sb="13" eb="15">
      <t>ノシロ</t>
    </rPh>
    <rPh sb="15" eb="17">
      <t>ヤマモト</t>
    </rPh>
    <rPh sb="21" eb="24">
      <t>シチョウソン</t>
    </rPh>
    <rPh sb="24" eb="25">
      <t>ケン</t>
    </rPh>
    <rPh sb="25" eb="27">
      <t>キキン</t>
    </rPh>
    <rPh sb="27" eb="29">
      <t>トクベツ</t>
    </rPh>
    <rPh sb="29" eb="31">
      <t>カイケイ</t>
    </rPh>
    <phoneticPr fontId="23"/>
  </si>
  <si>
    <t>秋田県市町村総合事務組合（一般会計）</t>
    <rPh sb="0" eb="3">
      <t>アキタケン</t>
    </rPh>
    <rPh sb="3" eb="6">
      <t>シチョウソン</t>
    </rPh>
    <rPh sb="6" eb="8">
      <t>ソウゴウ</t>
    </rPh>
    <rPh sb="8" eb="10">
      <t>ジム</t>
    </rPh>
    <rPh sb="10" eb="12">
      <t>クミアイ</t>
    </rPh>
    <rPh sb="13" eb="15">
      <t>イッパン</t>
    </rPh>
    <rPh sb="15" eb="17">
      <t>カイケイ</t>
    </rPh>
    <phoneticPr fontId="23"/>
  </si>
  <si>
    <t>秋田県市町村総合事務組合（交通災害共済事業等特別会計）</t>
    <rPh sb="0" eb="3">
      <t>アキタケン</t>
    </rPh>
    <rPh sb="3" eb="6">
      <t>シチョウソン</t>
    </rPh>
    <rPh sb="6" eb="8">
      <t>ソウゴウ</t>
    </rPh>
    <rPh sb="8" eb="10">
      <t>ジム</t>
    </rPh>
    <rPh sb="10" eb="12">
      <t>クミアイ</t>
    </rPh>
    <rPh sb="13" eb="15">
      <t>コウツウ</t>
    </rPh>
    <rPh sb="15" eb="17">
      <t>サイガイ</t>
    </rPh>
    <rPh sb="17" eb="19">
      <t>キョウサイ</t>
    </rPh>
    <rPh sb="19" eb="21">
      <t>ジギョウ</t>
    </rPh>
    <rPh sb="21" eb="22">
      <t>トウ</t>
    </rPh>
    <rPh sb="22" eb="24">
      <t>トクベツ</t>
    </rPh>
    <rPh sb="24" eb="26">
      <t>カイケイ</t>
    </rPh>
    <phoneticPr fontId="23"/>
  </si>
  <si>
    <t>秋田県市町村会館管理組合（一般会計）</t>
    <rPh sb="0" eb="3">
      <t>アキタケン</t>
    </rPh>
    <rPh sb="3" eb="6">
      <t>シチョウソン</t>
    </rPh>
    <rPh sb="6" eb="8">
      <t>カイカン</t>
    </rPh>
    <rPh sb="8" eb="10">
      <t>カンリ</t>
    </rPh>
    <rPh sb="10" eb="12">
      <t>クミアイ</t>
    </rPh>
    <rPh sb="13" eb="15">
      <t>イッパン</t>
    </rPh>
    <rPh sb="15" eb="17">
      <t>カイケイ</t>
    </rPh>
    <phoneticPr fontId="23"/>
  </si>
  <si>
    <t>秋田県後期高齢者医療広域連合（一般会計）</t>
    <rPh sb="0" eb="3">
      <t>アキタケン</t>
    </rPh>
    <rPh sb="3" eb="5">
      <t>コウキ</t>
    </rPh>
    <rPh sb="5" eb="8">
      <t>コウレイシャ</t>
    </rPh>
    <rPh sb="8" eb="10">
      <t>イリョウ</t>
    </rPh>
    <rPh sb="10" eb="12">
      <t>コウイキ</t>
    </rPh>
    <rPh sb="12" eb="14">
      <t>レンゴウ</t>
    </rPh>
    <rPh sb="15" eb="17">
      <t>イッパン</t>
    </rPh>
    <rPh sb="17" eb="19">
      <t>カイケイ</t>
    </rPh>
    <phoneticPr fontId="23"/>
  </si>
  <si>
    <t>秋田県後期高齢者医療広域連合（後期高齢者医療特別会計）</t>
    <rPh sb="0" eb="3">
      <t>アキタケン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3"/>
  </si>
  <si>
    <t>秋田県町村電算システム共同事業組合（一般会計）</t>
    <rPh sb="0" eb="3">
      <t>アキタケン</t>
    </rPh>
    <rPh sb="3" eb="5">
      <t>チョウソン</t>
    </rPh>
    <rPh sb="5" eb="7">
      <t>デンサン</t>
    </rPh>
    <rPh sb="11" eb="13">
      <t>キョウドウ</t>
    </rPh>
    <rPh sb="13" eb="15">
      <t>ジギョウ</t>
    </rPh>
    <rPh sb="15" eb="17">
      <t>クミアイ</t>
    </rPh>
    <rPh sb="18" eb="20">
      <t>イッパン</t>
    </rPh>
    <rPh sb="20" eb="22">
      <t>カイケイ</t>
    </rPh>
    <phoneticPr fontId="23"/>
  </si>
  <si>
    <t>-</t>
    <phoneticPr fontId="2"/>
  </si>
  <si>
    <t>-</t>
    <phoneticPr fontId="2"/>
  </si>
  <si>
    <t>公共施設等維持整備基金</t>
    <rPh sb="0" eb="2">
      <t>コウキョウ</t>
    </rPh>
    <rPh sb="2" eb="4">
      <t>シセツ</t>
    </rPh>
    <rPh sb="4" eb="5">
      <t>トウ</t>
    </rPh>
    <rPh sb="5" eb="7">
      <t>イジ</t>
    </rPh>
    <rPh sb="7" eb="9">
      <t>セイビ</t>
    </rPh>
    <rPh sb="9" eb="11">
      <t>キキン</t>
    </rPh>
    <phoneticPr fontId="5"/>
  </si>
  <si>
    <t>町有林有効活用基金</t>
    <rPh sb="0" eb="1">
      <t>チョウ</t>
    </rPh>
    <rPh sb="1" eb="2">
      <t>ユウ</t>
    </rPh>
    <rPh sb="2" eb="3">
      <t>リン</t>
    </rPh>
    <rPh sb="3" eb="5">
      <t>ユウコウ</t>
    </rPh>
    <rPh sb="5" eb="7">
      <t>カツヨウ</t>
    </rPh>
    <rPh sb="7" eb="9">
      <t>キキン</t>
    </rPh>
    <phoneticPr fontId="2"/>
  </si>
  <si>
    <t>ふるさと納税等活用基金</t>
    <rPh sb="4" eb="6">
      <t>ノウゼイ</t>
    </rPh>
    <rPh sb="6" eb="7">
      <t>トウ</t>
    </rPh>
    <rPh sb="7" eb="9">
      <t>カツヨウ</t>
    </rPh>
    <rPh sb="9" eb="11">
      <t>キキン</t>
    </rPh>
    <phoneticPr fontId="2"/>
  </si>
  <si>
    <t>ふるさとづくり推進基金</t>
    <rPh sb="7" eb="9">
      <t>スイシン</t>
    </rPh>
    <rPh sb="9" eb="11">
      <t>キキン</t>
    </rPh>
    <phoneticPr fontId="2"/>
  </si>
  <si>
    <t>温泉利用施設基金</t>
    <rPh sb="0" eb="2">
      <t>オンセン</t>
    </rPh>
    <rPh sb="2" eb="4">
      <t>リヨウ</t>
    </rPh>
    <rPh sb="4" eb="6">
      <t>シセツ</t>
    </rPh>
    <rPh sb="6" eb="8">
      <t>キキン</t>
    </rPh>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</si>
  <si>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</si>
  <si>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</si>
  <si>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</si>
  <si>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</si>
  <si>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</si>
  <si>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</si>
  <si>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</si>
  <si>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</si>
  <si>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</si>
  <si>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将来負担比率、有形固定資産減価償却率ともに類似団体平均を上回っている。
将来負担比率は分母は横ばいで推移しているものの、地方債現在高の増加により被減数である将来負担額が増加したことにより分子が増加したため、前年度から6.9ポイント増加している。
有形固定資産減価償却率は、昭和30年代に建設した役場庁舎、昭和40年代に建設した藤里中学校校舎が、いずれも有形固定資産減価償却率90%以上となっていることなどが比率を押し上げる要因となっているものの、義務教育学校藤里学園開校に向けた藤里小学校校舎の大規模改修により前年度から1.8ポイント減少している。施設の更新等については藤里町公共施設等総合管理計画に基づき、今後も長寿命化改修工事に着手するなど老朽化対策に積極的に取り組んでいく。</t>
    <rPh sb="60" eb="62">
      <t>チホウ</t>
    </rPh>
    <rPh sb="62" eb="63">
      <t>サイ</t>
    </rPh>
    <rPh sb="63" eb="66">
      <t>ゲンザイダカ</t>
    </rPh>
    <rPh sb="67" eb="69">
      <t>ゾウカ</t>
    </rPh>
    <rPh sb="72" eb="73">
      <t>ヒ</t>
    </rPh>
    <rPh sb="73" eb="75">
      <t>ゲンスウ</t>
    </rPh>
    <rPh sb="96" eb="98">
      <t>ゾウカ</t>
    </rPh>
    <rPh sb="115" eb="117">
      <t>ゾウカ</t>
    </rPh>
    <rPh sb="255" eb="258">
      <t>ゼンネンド</t>
    </rPh>
    <rPh sb="285" eb="288">
      <t>フジサトマチ</t>
    </rPh>
    <phoneticPr fontId="5"/>
  </si>
  <si>
    <t>将来負担比率は類似団体平均を上回っている。
将来負担比率は、分母は横ばいで推移しているものの、地方債現在高の増加により被減数である将来負担額が増加したことにより分子が増加したため、前年度から6.9ポイント増加している。
実質公債費比率は、類似団体平均を下回っている。
普通交付税額の減少に伴い標準財政規模が減少したことにより分母が減少したものの、元利償還金の増加に伴い分子が増加したことにより、前年度から0.1ポイント増加している。
今後も地方交付税算入率の有利な地方債の選択や計画的な借入を進めることで両比率の過度な増加を抑制していく。</t>
    <rPh sb="126" eb="127">
      <t>シタ</t>
    </rPh>
    <rPh sb="134" eb="140">
      <t>フツウコウフゼイガク</t>
    </rPh>
    <rPh sb="141" eb="143">
      <t>ゲンショウ</t>
    </rPh>
    <rPh sb="144" eb="145">
      <t>トモナ</t>
    </rPh>
    <rPh sb="146" eb="152">
      <t>ヒョウジュンザイセイキボ</t>
    </rPh>
    <rPh sb="153" eb="155">
      <t>ゲンショウ</t>
    </rPh>
    <rPh sb="162" eb="164">
      <t>ブンボ</t>
    </rPh>
    <rPh sb="165" eb="167">
      <t>ゲンショウ</t>
    </rPh>
    <rPh sb="182" eb="183">
      <t>トモナ</t>
    </rPh>
    <rPh sb="209" eb="211">
      <t>ゾウカ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</si>
</sst>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0"/>
      <color rgb="FF000000"/>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7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51" xfId="16" applyFont="1" applyBorder="1">
      <alignment vertical="center"/>
    </xf>
    <xf numFmtId="0" fontId="1" fillId="0" borderId="65"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6"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5"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34" fillId="0" borderId="65"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40" fillId="0" borderId="0" xfId="20" applyFo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56"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81" fontId="20" fillId="0" borderId="37"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0" fillId="0" borderId="6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6" fillId="0" borderId="0" xfId="6" applyAlignment="1">
      <alignment vertical="center"/>
    </xf>
    <xf numFmtId="0" fontId="16" fillId="0" borderId="38" xfId="6" applyBorder="1" applyAlignment="1">
      <alignment vertical="center"/>
    </xf>
    <xf numFmtId="178" fontId="20" fillId="0" borderId="87" xfId="11" applyNumberFormat="1" applyFont="1" applyBorder="1" applyAlignment="1">
      <alignment horizontal="right" vertical="center" shrinkToFit="1"/>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39"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07F8C028-C216-453B-AF9D-DBBC4E3367BD}"/>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289738</c:v>
                </c:pt>
                <c:pt idx="1">
                  <c:v>316937</c:v>
                </c:pt>
                <c:pt idx="2">
                  <c:v>332350</c:v>
                </c:pt>
                <c:pt idx="3">
                  <c:v>362690</c:v>
                </c:pt>
                <c:pt idx="4">
                  <c:v>296093</c:v>
                </c:pt>
              </c:numCache>
            </c:numRef>
          </c:val>
          <c:smooth val="0"/>
          <c:extLst>
            <c:ext xmlns:c16="http://schemas.microsoft.com/office/drawing/2014/chart" uri="{C3380CC4-5D6E-409C-BE32-E72D297353CC}">
              <c16:uniqueId val="{00000000-8200-4E2A-A137-92E4C92D0D9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131160</c:v>
                </c:pt>
                <c:pt idx="1">
                  <c:v>126444</c:v>
                </c:pt>
                <c:pt idx="2">
                  <c:v>200495</c:v>
                </c:pt>
                <c:pt idx="3">
                  <c:v>248946</c:v>
                </c:pt>
                <c:pt idx="4">
                  <c:v>363118</c:v>
                </c:pt>
              </c:numCache>
            </c:numRef>
          </c:val>
          <c:smooth val="0"/>
          <c:extLst>
            <c:ext xmlns:c16="http://schemas.microsoft.com/office/drawing/2014/chart" uri="{C3380CC4-5D6E-409C-BE32-E72D297353CC}">
              <c16:uniqueId val="{00000001-8200-4E2A-A137-92E4C92D0D93}"/>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4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6.12</c:v>
                </c:pt>
                <c:pt idx="1">
                  <c:v>5.67</c:v>
                </c:pt>
                <c:pt idx="2">
                  <c:v>5.61</c:v>
                </c:pt>
                <c:pt idx="3">
                  <c:v>5.15</c:v>
                </c:pt>
                <c:pt idx="4">
                  <c:v>6.11</c:v>
                </c:pt>
              </c:numCache>
            </c:numRef>
          </c:val>
          <c:extLst>
            <c:ext xmlns:c16="http://schemas.microsoft.com/office/drawing/2014/chart" uri="{C3380CC4-5D6E-409C-BE32-E72D297353CC}">
              <c16:uniqueId val="{00000000-55FA-4B63-B33C-48BE4280EDF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17.260000000000002</c:v>
                </c:pt>
                <c:pt idx="1">
                  <c:v>19.329999999999998</c:v>
                </c:pt>
                <c:pt idx="2">
                  <c:v>22.93</c:v>
                </c:pt>
                <c:pt idx="3">
                  <c:v>24.71</c:v>
                </c:pt>
                <c:pt idx="4">
                  <c:v>22.99</c:v>
                </c:pt>
              </c:numCache>
            </c:numRef>
          </c:val>
          <c:extLst>
            <c:ext xmlns:c16="http://schemas.microsoft.com/office/drawing/2014/chart" uri="{C3380CC4-5D6E-409C-BE32-E72D297353CC}">
              <c16:uniqueId val="{00000001-55FA-4B63-B33C-48BE4280EDF7}"/>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-3.54</c:v>
                </c:pt>
                <c:pt idx="1">
                  <c:v>1.7</c:v>
                </c:pt>
                <c:pt idx="2">
                  <c:v>4.67</c:v>
                </c:pt>
                <c:pt idx="3">
                  <c:v>3.62</c:v>
                </c:pt>
                <c:pt idx="4">
                  <c:v>-1.72</c:v>
                </c:pt>
              </c:numCache>
            </c:numRef>
          </c:val>
          <c:smooth val="0"/>
          <c:extLst>
            <c:ext xmlns:c16="http://schemas.microsoft.com/office/drawing/2014/chart" uri="{C3380CC4-5D6E-409C-BE32-E72D297353CC}">
              <c16:uniqueId val="{00000002-55FA-4B63-B33C-48BE4280EDF7}"/>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0.21</c:v>
                </c:pt>
                <c:pt idx="2">
                  <c:v>#N/A</c:v>
                </c:pt>
                <c:pt idx="3">
                  <c:v>0.05</c:v>
                </c:pt>
                <c:pt idx="4">
                  <c:v>#N/A</c:v>
                </c:pt>
                <c:pt idx="5">
                  <c:v>0.04</c:v>
                </c:pt>
                <c:pt idx="6">
                  <c:v>#N/A</c:v>
                </c:pt>
                <c:pt idx="7">
                  <c:v>0.03</c:v>
                </c:pt>
                <c:pt idx="8">
                  <c:v>#N/A</c:v>
                </c:pt>
                <c:pt idx="9">
                  <c:v>0.08</c:v>
                </c:pt>
              </c:numCache>
            </c:numRef>
          </c:val>
          <c:extLst>
            <c:ext xmlns:c16="http://schemas.microsoft.com/office/drawing/2014/chart" uri="{C3380CC4-5D6E-409C-BE32-E72D297353CC}">
              <c16:uniqueId val="{00000000-19D8-433D-BB2F-2417607A4C8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19D8-433D-BB2F-2417607A4C86}"/>
            </c:ext>
          </c:extLst>
        </c:ser>
        <c:ser>
          <c:idx val="2"/>
          <c:order val="2"/>
          <c:tx>
            <c:strRef>
              <c:f>データシート!$A$29</c:f>
              <c:strCache>
                <c:ptCount val="1"/>
                <c:pt idx="0">
                  <c:v>公共下水道事業特別会計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0.26</c:v>
                </c:pt>
                <c:pt idx="2">
                  <c:v>#N/A</c:v>
                </c:pt>
                <c:pt idx="3">
                  <c:v>0.33</c:v>
                </c:pt>
                <c:pt idx="4">
                  <c:v>#N/A</c:v>
                </c:pt>
                <c:pt idx="5">
                  <c:v>0.43</c:v>
                </c:pt>
                <c:pt idx="6">
                  <c:v>#N/A</c:v>
                </c:pt>
                <c:pt idx="7">
                  <c:v>0.28000000000000003</c:v>
                </c:pt>
                <c:pt idx="8">
                  <c:v>#N/A</c:v>
                </c:pt>
                <c:pt idx="9">
                  <c:v>0.11</c:v>
                </c:pt>
              </c:numCache>
            </c:numRef>
          </c:val>
          <c:extLst>
            <c:ext xmlns:c16="http://schemas.microsoft.com/office/drawing/2014/chart" uri="{C3380CC4-5D6E-409C-BE32-E72D297353CC}">
              <c16:uniqueId val="{00000002-19D8-433D-BB2F-2417607A4C86}"/>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0.01</c:v>
                </c:pt>
                <c:pt idx="2">
                  <c:v>#N/A</c:v>
                </c:pt>
                <c:pt idx="3">
                  <c:v>0.02</c:v>
                </c:pt>
                <c:pt idx="4">
                  <c:v>#N/A</c:v>
                </c:pt>
                <c:pt idx="5">
                  <c:v>0.01</c:v>
                </c:pt>
                <c:pt idx="6">
                  <c:v>#N/A</c:v>
                </c:pt>
                <c:pt idx="7">
                  <c:v>0.01</c:v>
                </c:pt>
                <c:pt idx="8">
                  <c:v>#N/A</c:v>
                </c:pt>
                <c:pt idx="9">
                  <c:v>0.19</c:v>
                </c:pt>
              </c:numCache>
            </c:numRef>
          </c:val>
          <c:extLst>
            <c:ext xmlns:c16="http://schemas.microsoft.com/office/drawing/2014/chart" uri="{C3380CC4-5D6E-409C-BE32-E72D297353CC}">
              <c16:uniqueId val="{00000003-19D8-433D-BB2F-2417607A4C86}"/>
            </c:ext>
          </c:extLst>
        </c:ser>
        <c:ser>
          <c:idx val="4"/>
          <c:order val="4"/>
          <c:tx>
            <c:strRef>
              <c:f>データシート!$A$31</c:f>
              <c:strCache>
                <c:ptCount val="1"/>
                <c:pt idx="0">
                  <c:v>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0.13</c:v>
                </c:pt>
                <c:pt idx="2">
                  <c:v>#N/A</c:v>
                </c:pt>
                <c:pt idx="3">
                  <c:v>0.25</c:v>
                </c:pt>
                <c:pt idx="4">
                  <c:v>#N/A</c:v>
                </c:pt>
                <c:pt idx="5">
                  <c:v>0.19</c:v>
                </c:pt>
                <c:pt idx="6">
                  <c:v>#N/A</c:v>
                </c:pt>
                <c:pt idx="7">
                  <c:v>0.11</c:v>
                </c:pt>
                <c:pt idx="8">
                  <c:v>#N/A</c:v>
                </c:pt>
                <c:pt idx="9">
                  <c:v>0.19</c:v>
                </c:pt>
              </c:numCache>
            </c:numRef>
          </c:val>
          <c:extLst>
            <c:ext xmlns:c16="http://schemas.microsoft.com/office/drawing/2014/chart" uri="{C3380CC4-5D6E-409C-BE32-E72D297353CC}">
              <c16:uniqueId val="{00000004-19D8-433D-BB2F-2417607A4C86}"/>
            </c:ext>
          </c:extLst>
        </c:ser>
        <c:ser>
          <c:idx val="5"/>
          <c:order val="5"/>
          <c:tx>
            <c:strRef>
              <c:f>データシート!$A$32</c:f>
              <c:strCache>
                <c:ptCount val="1"/>
                <c:pt idx="0">
                  <c:v>介護サービス特別会計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0.77</c:v>
                </c:pt>
                <c:pt idx="2">
                  <c:v>#N/A</c:v>
                </c:pt>
                <c:pt idx="3">
                  <c:v>0.91</c:v>
                </c:pt>
                <c:pt idx="4">
                  <c:v>#N/A</c:v>
                </c:pt>
                <c:pt idx="5">
                  <c:v>0.89</c:v>
                </c:pt>
                <c:pt idx="6">
                  <c:v>#N/A</c:v>
                </c:pt>
                <c:pt idx="7">
                  <c:v>0.63</c:v>
                </c:pt>
                <c:pt idx="8">
                  <c:v>#N/A</c:v>
                </c:pt>
                <c:pt idx="9">
                  <c:v>0.63</c:v>
                </c:pt>
              </c:numCache>
            </c:numRef>
          </c:val>
          <c:extLst>
            <c:ext xmlns:c16="http://schemas.microsoft.com/office/drawing/2014/chart" uri="{C3380CC4-5D6E-409C-BE32-E72D297353CC}">
              <c16:uniqueId val="{00000005-19D8-433D-BB2F-2417607A4C86}"/>
            </c:ext>
          </c:extLst>
        </c:ser>
        <c:ser>
          <c:idx val="6"/>
          <c:order val="6"/>
          <c:tx>
            <c:strRef>
              <c:f>データシート!$A$33</c:f>
              <c:strCache>
                <c:ptCount val="1"/>
                <c:pt idx="0">
                  <c:v>簡易水道事業会計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0</c:v>
                </c:pt>
                <c:pt idx="1">
                  <c:v>0</c:v>
                </c:pt>
                <c:pt idx="2">
                  <c:v>#N/A</c:v>
                </c:pt>
                <c:pt idx="3">
                  <c:v>0.8</c:v>
                </c:pt>
                <c:pt idx="4">
                  <c:v>#N/A</c:v>
                </c:pt>
                <c:pt idx="5">
                  <c:v>1.1299999999999999</c:v>
                </c:pt>
                <c:pt idx="6">
                  <c:v>#N/A</c:v>
                </c:pt>
                <c:pt idx="7">
                  <c:v>1.1399999999999999</c:v>
                </c:pt>
                <c:pt idx="8">
                  <c:v>#N/A</c:v>
                </c:pt>
                <c:pt idx="9">
                  <c:v>1.69</c:v>
                </c:pt>
              </c:numCache>
            </c:numRef>
          </c:val>
          <c:extLst>
            <c:ext xmlns:c16="http://schemas.microsoft.com/office/drawing/2014/chart" uri="{C3380CC4-5D6E-409C-BE32-E72D297353CC}">
              <c16:uniqueId val="{00000006-19D8-433D-BB2F-2417607A4C86}"/>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0.96</c:v>
                </c:pt>
                <c:pt idx="2">
                  <c:v>#N/A</c:v>
                </c:pt>
                <c:pt idx="3">
                  <c:v>1.22</c:v>
                </c:pt>
                <c:pt idx="4">
                  <c:v>#N/A</c:v>
                </c:pt>
                <c:pt idx="5">
                  <c:v>1.5</c:v>
                </c:pt>
                <c:pt idx="6">
                  <c:v>#N/A</c:v>
                </c:pt>
                <c:pt idx="7">
                  <c:v>2.46</c:v>
                </c:pt>
                <c:pt idx="8">
                  <c:v>#N/A</c:v>
                </c:pt>
                <c:pt idx="9">
                  <c:v>2.73</c:v>
                </c:pt>
              </c:numCache>
            </c:numRef>
          </c:val>
          <c:extLst>
            <c:ext xmlns:c16="http://schemas.microsoft.com/office/drawing/2014/chart" uri="{C3380CC4-5D6E-409C-BE32-E72D297353CC}">
              <c16:uniqueId val="{00000007-19D8-433D-BB2F-2417607A4C86}"/>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3</c:v>
                </c:pt>
                <c:pt idx="2">
                  <c:v>#N/A</c:v>
                </c:pt>
                <c:pt idx="3">
                  <c:v>4.0999999999999996</c:v>
                </c:pt>
                <c:pt idx="4">
                  <c:v>#N/A</c:v>
                </c:pt>
                <c:pt idx="5">
                  <c:v>3.79</c:v>
                </c:pt>
                <c:pt idx="6">
                  <c:v>#N/A</c:v>
                </c:pt>
                <c:pt idx="7">
                  <c:v>3.36</c:v>
                </c:pt>
                <c:pt idx="8">
                  <c:v>#N/A</c:v>
                </c:pt>
                <c:pt idx="9">
                  <c:v>2.91</c:v>
                </c:pt>
              </c:numCache>
            </c:numRef>
          </c:val>
          <c:extLst>
            <c:ext xmlns:c16="http://schemas.microsoft.com/office/drawing/2014/chart" uri="{C3380CC4-5D6E-409C-BE32-E72D297353CC}">
              <c16:uniqueId val="{00000008-19D8-433D-BB2F-2417607A4C86}"/>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6.11</c:v>
                </c:pt>
                <c:pt idx="2">
                  <c:v>#N/A</c:v>
                </c:pt>
                <c:pt idx="3">
                  <c:v>5.67</c:v>
                </c:pt>
                <c:pt idx="4">
                  <c:v>#N/A</c:v>
                </c:pt>
                <c:pt idx="5">
                  <c:v>5.61</c:v>
                </c:pt>
                <c:pt idx="6">
                  <c:v>#N/A</c:v>
                </c:pt>
                <c:pt idx="7">
                  <c:v>5.14</c:v>
                </c:pt>
                <c:pt idx="8">
                  <c:v>#N/A</c:v>
                </c:pt>
                <c:pt idx="9">
                  <c:v>6.1</c:v>
                </c:pt>
              </c:numCache>
            </c:numRef>
          </c:val>
          <c:extLst>
            <c:ext xmlns:c16="http://schemas.microsoft.com/office/drawing/2014/chart" uri="{C3380CC4-5D6E-409C-BE32-E72D297353CC}">
              <c16:uniqueId val="{00000009-19D8-433D-BB2F-2417607A4C86}"/>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322</c:v>
                </c:pt>
                <c:pt idx="5">
                  <c:v>316</c:v>
                </c:pt>
                <c:pt idx="8">
                  <c:v>321</c:v>
                </c:pt>
                <c:pt idx="11">
                  <c:v>326</c:v>
                </c:pt>
                <c:pt idx="14">
                  <c:v>325</c:v>
                </c:pt>
              </c:numCache>
            </c:numRef>
          </c:val>
          <c:extLst>
            <c:ext xmlns:c16="http://schemas.microsoft.com/office/drawing/2014/chart" uri="{C3380CC4-5D6E-409C-BE32-E72D297353CC}">
              <c16:uniqueId val="{00000000-3484-4DC8-A5D1-3ACFEEAEC40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3484-4DC8-A5D1-3ACFEEAEC40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42</c:v>
                </c:pt>
                <c:pt idx="3">
                  <c:v>0</c:v>
                </c:pt>
                <c:pt idx="6">
                  <c:v>0</c:v>
                </c:pt>
                <c:pt idx="9">
                  <c:v>0</c:v>
                </c:pt>
                <c:pt idx="12">
                  <c:v>0</c:v>
                </c:pt>
              </c:numCache>
            </c:numRef>
          </c:val>
          <c:extLst>
            <c:ext xmlns:c16="http://schemas.microsoft.com/office/drawing/2014/chart" uri="{C3380CC4-5D6E-409C-BE32-E72D297353CC}">
              <c16:uniqueId val="{00000002-3484-4DC8-A5D1-3ACFEEAEC40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2</c:v>
                </c:pt>
                <c:pt idx="3">
                  <c:v>2</c:v>
                </c:pt>
                <c:pt idx="6">
                  <c:v>0</c:v>
                </c:pt>
                <c:pt idx="9">
                  <c:v>0</c:v>
                </c:pt>
                <c:pt idx="12">
                  <c:v>0</c:v>
                </c:pt>
              </c:numCache>
            </c:numRef>
          </c:val>
          <c:extLst>
            <c:ext xmlns:c16="http://schemas.microsoft.com/office/drawing/2014/chart" uri="{C3380CC4-5D6E-409C-BE32-E72D297353CC}">
              <c16:uniqueId val="{00000003-3484-4DC8-A5D1-3ACFEEAEC40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149</c:v>
                </c:pt>
                <c:pt idx="3">
                  <c:v>118</c:v>
                </c:pt>
                <c:pt idx="6">
                  <c:v>119</c:v>
                </c:pt>
                <c:pt idx="9">
                  <c:v>108</c:v>
                </c:pt>
                <c:pt idx="12">
                  <c:v>111</c:v>
                </c:pt>
              </c:numCache>
            </c:numRef>
          </c:val>
          <c:extLst>
            <c:ext xmlns:c16="http://schemas.microsoft.com/office/drawing/2014/chart" uri="{C3380CC4-5D6E-409C-BE32-E72D297353CC}">
              <c16:uniqueId val="{00000004-3484-4DC8-A5D1-3ACFEEAEC40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484-4DC8-A5D1-3ACFEEAEC40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3484-4DC8-A5D1-3ACFEEAEC40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316</c:v>
                </c:pt>
                <c:pt idx="3">
                  <c:v>311</c:v>
                </c:pt>
                <c:pt idx="6">
                  <c:v>318</c:v>
                </c:pt>
                <c:pt idx="9">
                  <c:v>337</c:v>
                </c:pt>
                <c:pt idx="12">
                  <c:v>346</c:v>
                </c:pt>
              </c:numCache>
            </c:numRef>
          </c:val>
          <c:extLst>
            <c:ext xmlns:c16="http://schemas.microsoft.com/office/drawing/2014/chart" uri="{C3380CC4-5D6E-409C-BE32-E72D297353CC}">
              <c16:uniqueId val="{00000007-3484-4DC8-A5D1-3ACFEEAEC409}"/>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187</c:v>
                </c:pt>
                <c:pt idx="2">
                  <c:v>#N/A</c:v>
                </c:pt>
                <c:pt idx="3">
                  <c:v>#N/A</c:v>
                </c:pt>
                <c:pt idx="4">
                  <c:v>115</c:v>
                </c:pt>
                <c:pt idx="5">
                  <c:v>#N/A</c:v>
                </c:pt>
                <c:pt idx="6">
                  <c:v>#N/A</c:v>
                </c:pt>
                <c:pt idx="7">
                  <c:v>116</c:v>
                </c:pt>
                <c:pt idx="8">
                  <c:v>#N/A</c:v>
                </c:pt>
                <c:pt idx="9">
                  <c:v>#N/A</c:v>
                </c:pt>
                <c:pt idx="10">
                  <c:v>119</c:v>
                </c:pt>
                <c:pt idx="11">
                  <c:v>#N/A</c:v>
                </c:pt>
                <c:pt idx="12">
                  <c:v>#N/A</c:v>
                </c:pt>
                <c:pt idx="13">
                  <c:v>132</c:v>
                </c:pt>
                <c:pt idx="14">
                  <c:v>#N/A</c:v>
                </c:pt>
              </c:numCache>
            </c:numRef>
          </c:val>
          <c:smooth val="0"/>
          <c:extLst>
            <c:ext xmlns:c16="http://schemas.microsoft.com/office/drawing/2014/chart" uri="{C3380CC4-5D6E-409C-BE32-E72D297353CC}">
              <c16:uniqueId val="{00000008-3484-4DC8-A5D1-3ACFEEAEC409}"/>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3491</c:v>
                </c:pt>
                <c:pt idx="5">
                  <c:v>3349</c:v>
                </c:pt>
                <c:pt idx="8">
                  <c:v>3388</c:v>
                </c:pt>
                <c:pt idx="11">
                  <c:v>3422</c:v>
                </c:pt>
                <c:pt idx="14">
                  <c:v>3527</c:v>
                </c:pt>
              </c:numCache>
            </c:numRef>
          </c:val>
          <c:extLst>
            <c:ext xmlns:c16="http://schemas.microsoft.com/office/drawing/2014/chart" uri="{C3380CC4-5D6E-409C-BE32-E72D297353CC}">
              <c16:uniqueId val="{00000000-BBFA-4A81-AFBC-F0B1AA8B7E9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BBFA-4A81-AFBC-F0B1AA8B7E9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1161</c:v>
                </c:pt>
                <c:pt idx="5">
                  <c:v>1112</c:v>
                </c:pt>
                <c:pt idx="8">
                  <c:v>1247</c:v>
                </c:pt>
                <c:pt idx="11">
                  <c:v>1432</c:v>
                </c:pt>
                <c:pt idx="14">
                  <c:v>1355</c:v>
                </c:pt>
              </c:numCache>
            </c:numRef>
          </c:val>
          <c:extLst>
            <c:ext xmlns:c16="http://schemas.microsoft.com/office/drawing/2014/chart" uri="{C3380CC4-5D6E-409C-BE32-E72D297353CC}">
              <c16:uniqueId val="{00000002-BBFA-4A81-AFBC-F0B1AA8B7E9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BFA-4A81-AFBC-F0B1AA8B7E9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BBFA-4A81-AFBC-F0B1AA8B7E9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131</c:v>
                </c:pt>
                <c:pt idx="3">
                  <c:v>198</c:v>
                </c:pt>
                <c:pt idx="6">
                  <c:v>178</c:v>
                </c:pt>
                <c:pt idx="9">
                  <c:v>158</c:v>
                </c:pt>
                <c:pt idx="12">
                  <c:v>139</c:v>
                </c:pt>
              </c:numCache>
            </c:numRef>
          </c:val>
          <c:extLst>
            <c:ext xmlns:c16="http://schemas.microsoft.com/office/drawing/2014/chart" uri="{C3380CC4-5D6E-409C-BE32-E72D297353CC}">
              <c16:uniqueId val="{00000005-BBFA-4A81-AFBC-F0B1AA8B7E9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416</c:v>
                </c:pt>
                <c:pt idx="3">
                  <c:v>513</c:v>
                </c:pt>
                <c:pt idx="6">
                  <c:v>410</c:v>
                </c:pt>
                <c:pt idx="9">
                  <c:v>374</c:v>
                </c:pt>
                <c:pt idx="12">
                  <c:v>418</c:v>
                </c:pt>
              </c:numCache>
            </c:numRef>
          </c:val>
          <c:extLst>
            <c:ext xmlns:c16="http://schemas.microsoft.com/office/drawing/2014/chart" uri="{C3380CC4-5D6E-409C-BE32-E72D297353CC}">
              <c16:uniqueId val="{00000006-BBFA-4A81-AFBC-F0B1AA8B7E9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3</c:v>
                </c:pt>
                <c:pt idx="3">
                  <c:v>1</c:v>
                </c:pt>
                <c:pt idx="6">
                  <c:v>1</c:v>
                </c:pt>
                <c:pt idx="9">
                  <c:v>0</c:v>
                </c:pt>
                <c:pt idx="12">
                  <c:v>0</c:v>
                </c:pt>
              </c:numCache>
            </c:numRef>
          </c:val>
          <c:extLst>
            <c:ext xmlns:c16="http://schemas.microsoft.com/office/drawing/2014/chart" uri="{C3380CC4-5D6E-409C-BE32-E72D297353CC}">
              <c16:uniqueId val="{00000007-BBFA-4A81-AFBC-F0B1AA8B7E9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1960</c:v>
                </c:pt>
                <c:pt idx="3">
                  <c:v>1768</c:v>
                </c:pt>
                <c:pt idx="6">
                  <c:v>1549</c:v>
                </c:pt>
                <c:pt idx="9">
                  <c:v>1326</c:v>
                </c:pt>
                <c:pt idx="12">
                  <c:v>1226</c:v>
                </c:pt>
              </c:numCache>
            </c:numRef>
          </c:val>
          <c:extLst>
            <c:ext xmlns:c16="http://schemas.microsoft.com/office/drawing/2014/chart" uri="{C3380CC4-5D6E-409C-BE32-E72D297353CC}">
              <c16:uniqueId val="{00000008-BBFA-4A81-AFBC-F0B1AA8B7E9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BBFA-4A81-AFBC-F0B1AA8B7E9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3078</c:v>
                </c:pt>
                <c:pt idx="3">
                  <c:v>2979</c:v>
                </c:pt>
                <c:pt idx="6">
                  <c:v>3117</c:v>
                </c:pt>
                <c:pt idx="9">
                  <c:v>3247</c:v>
                </c:pt>
                <c:pt idx="12">
                  <c:v>3480</c:v>
                </c:pt>
              </c:numCache>
            </c:numRef>
          </c:val>
          <c:extLst>
            <c:ext xmlns:c16="http://schemas.microsoft.com/office/drawing/2014/chart" uri="{C3380CC4-5D6E-409C-BE32-E72D297353CC}">
              <c16:uniqueId val="{0000000A-BBFA-4A81-AFBC-F0B1AA8B7E9F}"/>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935</c:v>
                </c:pt>
                <c:pt idx="2">
                  <c:v>#N/A</c:v>
                </c:pt>
                <c:pt idx="3">
                  <c:v>#N/A</c:v>
                </c:pt>
                <c:pt idx="4">
                  <c:v>998</c:v>
                </c:pt>
                <c:pt idx="5">
                  <c:v>#N/A</c:v>
                </c:pt>
                <c:pt idx="6">
                  <c:v>#N/A</c:v>
                </c:pt>
                <c:pt idx="7">
                  <c:v>620</c:v>
                </c:pt>
                <c:pt idx="8">
                  <c:v>#N/A</c:v>
                </c:pt>
                <c:pt idx="9">
                  <c:v>#N/A</c:v>
                </c:pt>
                <c:pt idx="10">
                  <c:v>252</c:v>
                </c:pt>
                <c:pt idx="11">
                  <c:v>#N/A</c:v>
                </c:pt>
                <c:pt idx="12">
                  <c:v>#N/A</c:v>
                </c:pt>
                <c:pt idx="13">
                  <c:v>381</c:v>
                </c:pt>
                <c:pt idx="14">
                  <c:v>#N/A</c:v>
                </c:pt>
              </c:numCache>
            </c:numRef>
          </c:val>
          <c:smooth val="0"/>
          <c:extLst>
            <c:ext xmlns:c16="http://schemas.microsoft.com/office/drawing/2014/chart" uri="{C3380CC4-5D6E-409C-BE32-E72D297353CC}">
              <c16:uniqueId val="{0000000B-BBFA-4A81-AFBC-F0B1AA8B7E9F}"/>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508</c:v>
                </c:pt>
                <c:pt idx="1">
                  <c:v>599</c:v>
                </c:pt>
                <c:pt idx="2">
                  <c:v>540</c:v>
                </c:pt>
              </c:numCache>
            </c:numRef>
          </c:val>
          <c:extLst>
            <c:ext xmlns:c16="http://schemas.microsoft.com/office/drawing/2014/chart" uri="{C3380CC4-5D6E-409C-BE32-E72D297353CC}">
              <c16:uniqueId val="{00000000-569F-4E9A-B3B3-061B74AA56E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423</c:v>
                </c:pt>
                <c:pt idx="1">
                  <c:v>433</c:v>
                </c:pt>
                <c:pt idx="2">
                  <c:v>433</c:v>
                </c:pt>
              </c:numCache>
            </c:numRef>
          </c:val>
          <c:extLst>
            <c:ext xmlns:c16="http://schemas.microsoft.com/office/drawing/2014/chart" uri="{C3380CC4-5D6E-409C-BE32-E72D297353CC}">
              <c16:uniqueId val="{00000001-569F-4E9A-B3B3-061B74AA56E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255</c:v>
                </c:pt>
                <c:pt idx="1">
                  <c:v>332</c:v>
                </c:pt>
                <c:pt idx="2">
                  <c:v>314</c:v>
                </c:pt>
              </c:numCache>
            </c:numRef>
          </c:val>
          <c:extLst>
            <c:ext xmlns:c16="http://schemas.microsoft.com/office/drawing/2014/chart" uri="{C3380CC4-5D6E-409C-BE32-E72D297353CC}">
              <c16:uniqueId val="{00000002-569F-4E9A-B3B3-061B74AA56E7}"/>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{03351DE5-FA2C-4DE5-A654-3E527D7FF4FA}</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DCDC-4831-B927-E138C0DE674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{6F058066-F5A4-453D-AA11-CC27534DD706}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CDC-4831-B927-E138C0DE674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{DD99F9BE-2B6A-4B0F-9CEF-7DECC4246C5C}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CDC-4831-B927-E138C0DE674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{68FB832B-E671-4501-BAE5-C890BD2614EF}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CDC-4831-B927-E138C0DE674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{F257620C-40D0-41C6-A30A-E799FBAB8D5A}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CDC-4831-B927-E138C0DE674D}"/>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{7783B26E-A26D-4BF0-AE1F-5139C72F7FD7}</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DCDC-4831-B927-E138C0DE674D}"/>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{F0A1F87A-5F5F-40FF-8164-234630625838}</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DCDC-4831-B927-E138C0DE674D}"/>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{56FFA959-8E2B-4ECC-9E62-EFE3F6BB91C5}</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DCDC-4831-B927-E138C0DE674D}"/>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{072363B3-1F80-451E-9568-BDB2C7603C2D}</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DCDC-4831-B927-E138C0DE674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64.099999999999994</c:v>
                </c:pt>
                <c:pt idx="8">
                  <c:v>65.099999999999994</c:v>
                </c:pt>
                <c:pt idx="16">
                  <c:v>65.3</c:v>
                </c:pt>
                <c:pt idx="24">
                  <c:v>66.3</c:v>
                </c:pt>
                <c:pt idx="32">
                  <c:v>64.5</c:v>
                </c:pt>
              </c:numCache>
            </c:numRef>
          </c:xVal>
          <c:yVal>
            <c:numRef>
              <c:f>公会計指標分析・財政指標組合せ分析表!$BP$51:$DC$51</c:f>
              <c:numCache>
                <c:formatCode>#,##0.0;"▲ "#,##0.0</c:formatCode>
                <c:ptCount val="40"/>
                <c:pt idx="0">
                  <c:v>52.1</c:v>
                </c:pt>
                <c:pt idx="8">
                  <c:v>55.4</c:v>
                </c:pt>
                <c:pt idx="16">
                  <c:v>32.700000000000003</c:v>
                </c:pt>
                <c:pt idx="24">
                  <c:v>11.9</c:v>
                </c:pt>
                <c:pt idx="32">
                  <c:v>18.8</c:v>
                </c:pt>
              </c:numCache>
            </c:numRef>
          </c:yVal>
          <c:smooth val="0"/>
          <c:extLst>
            <c:ext xmlns:c16="http://schemas.microsoft.com/office/drawing/2014/chart" uri="{C3380CC4-5D6E-409C-BE32-E72D297353CC}">
              <c16:uniqueId val="{00000009-DCDC-4831-B927-E138C0DE674D}"/>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{2C383C6A-B725-484F-B976-3B9A536C7C6C}</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DCDC-4831-B927-E138C0DE674D}"/>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{B95DC8FE-8DA5-4A14-BDEB-189F3BBE33F6}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CDC-4831-B927-E138C0DE674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{F3E7DEEB-F927-4339-89BE-C687C8E8666B}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CDC-4831-B927-E138C0DE674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{9A408123-7633-4BAA-81C4-527579A079FD}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CDC-4831-B927-E138C0DE674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{29D46CC3-F09D-43F7-97AE-451D2D596162}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CDC-4831-B927-E138C0DE674D}"/>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{48B9BF1D-521D-4186-9FA8-F9F05EC82CED}</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DCDC-4831-B927-E138C0DE674D}"/>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{DC00279B-0AAE-44C4-999D-443E2AD8ADD5}</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DCDC-4831-B927-E138C0DE674D}"/>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{D8FFAEDF-DE9D-44CD-8876-07FE4B1CD7C4}</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DCDC-4831-B927-E138C0DE674D}"/>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{619528F5-54E7-4919-A5BE-90914DE34E39}</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DCDC-4831-B927-E138C0DE674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59.4</c:v>
                </c:pt>
                <c:pt idx="8">
                  <c:v>60.4</c:v>
                </c:pt>
                <c:pt idx="16">
                  <c:v>61.5</c:v>
                </c:pt>
                <c:pt idx="24">
                  <c:v>60.9</c:v>
                </c:pt>
                <c:pt idx="32">
                  <c:v>62.3</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DCDC-4831-B927-E138C0DE674D}"/>
            </c:ext>
          </c:extLst>
        </c:ser>
        <c:dLbls>
          <c:showLegendKey val="0"/>
          <c:showVal val="1"/>
          <c:showCatName val="0"/>
          <c:showSerName val="0"/>
          <c:showPercent val="0"/>
          <c:showBubbleSize val="0"/>
        </c:dLbls>
        <c:axId val="46179840"/>
        <c:axId val="46181760"/>
      </c:scatterChart>
      <c:valAx>
        <c:axId val="46179840"/>
        <c:scaling>
          <c:orientation val="maxMin"/>
          <c:max val="67"/>
          <c:min val="58"/>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7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2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{47B2B008-43FC-43F8-9B87-74CB2B22F9AD}</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6F46-41C6-AA64-CD748BF3B7A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{392A76B7-57D1-4AB0-BE48-1B4D447422E6}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F46-41C6-AA64-CD748BF3B7A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{C9A6F779-7695-4FBB-9EA6-760E50309BF6}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F46-41C6-AA64-CD748BF3B7A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{079576DD-AC5C-4294-A6EC-980F74A6764E}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F46-41C6-AA64-CD748BF3B7A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{D87D68BA-82FC-4205-89A1-3B195C065F0B}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F46-41C6-AA64-CD748BF3B7A5}"/>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{29E19E3C-D897-4160-B9D2-D5E02553EE1D}</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6F46-41C6-AA64-CD748BF3B7A5}"/>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{615A8880-AF91-461D-83BA-4027905D5893}</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6F46-41C6-AA64-CD748BF3B7A5}"/>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{27EB258C-2879-4B81-BD3F-6E3F57FB7AAB}</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6F46-41C6-AA64-CD748BF3B7A5}"/>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{DB302E3A-0BE4-4ECA-860F-75DFC094F334}</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6F46-41C6-AA64-CD748BF3B7A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9.4</c:v>
                </c:pt>
                <c:pt idx="8">
                  <c:v>8.8000000000000007</c:v>
                </c:pt>
                <c:pt idx="16">
                  <c:v>7.6</c:v>
                </c:pt>
                <c:pt idx="24">
                  <c:v>6</c:v>
                </c:pt>
                <c:pt idx="32">
                  <c:v>6.1</c:v>
                </c:pt>
              </c:numCache>
            </c:numRef>
          </c:xVal>
          <c:yVal>
            <c:numRef>
              <c:f>公会計指標分析・財政指標組合せ分析表!$BP$73:$DC$73</c:f>
              <c:numCache>
                <c:formatCode>#,##0.0;"▲ "#,##0.0</c:formatCode>
                <c:ptCount val="40"/>
                <c:pt idx="0">
                  <c:v>52.1</c:v>
                </c:pt>
                <c:pt idx="8">
                  <c:v>55.4</c:v>
                </c:pt>
                <c:pt idx="16">
                  <c:v>32.700000000000003</c:v>
                </c:pt>
                <c:pt idx="24">
                  <c:v>11.9</c:v>
                </c:pt>
                <c:pt idx="32">
                  <c:v>18.8</c:v>
                </c:pt>
              </c:numCache>
            </c:numRef>
          </c:yVal>
          <c:smooth val="0"/>
          <c:extLst>
            <c:ext xmlns:c16="http://schemas.microsoft.com/office/drawing/2014/chart" uri="{C3380CC4-5D6E-409C-BE32-E72D297353CC}">
              <c16:uniqueId val="{00000009-6F46-41C6-AA64-CD748BF3B7A5}"/>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4.509653070695388E-2"/>
                  <c:y val="-8.1337372860052048E-2"/>
                </c:manualLayout>
              </c:layout>
              <c:tx>
                <c:strRef>
                  <c:f>公会計指標分析・財政指標組合せ分析表!$BP$72</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{F0414E78-4349-4130-BB46-7844F830EBE6}</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6F46-41C6-AA64-CD748BF3B7A5}"/>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{D88F7B8E-F554-40BC-ABAE-585B45AF5BF6}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F46-41C6-AA64-CD748BF3B7A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{6A8F849C-11A0-407C-97FF-755FBE988AB9}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F46-41C6-AA64-CD748BF3B7A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{635059F4-B722-4686-98DF-4EACDF29496A}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F46-41C6-AA64-CD748BF3B7A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{D603CB80-7011-437C-831D-5D62364D234B}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F46-41C6-AA64-CD748BF3B7A5}"/>
                </c:ext>
              </c:extLst>
            </c:dLbl>
            <c:dLbl>
              <c:idx val="8"/>
              <c:layout>
                <c:manualLayout>
                  <c:x val="-1.8171803637232468E-2"/>
                  <c:y val="-4.3495921315535875E-2"/>
                </c:manualLayout>
              </c:layout>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{0AF60AB5-F183-48B2-AF82-C963569733D9}</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6F46-41C6-AA64-CD748BF3B7A5}"/>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{1EE975CD-CFAA-411F-A774-5DCEBE5FBAA8}</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6F46-41C6-AA64-CD748BF3B7A5}"/>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{A32D383D-A736-409F-98C8-A1066A95FCA1}</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6F46-41C6-AA64-CD748BF3B7A5}"/>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{42E21BE0-B109-4982-AC7A-821F41846C00}</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6F46-41C6-AA64-CD748BF3B7A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7.4</c:v>
                </c:pt>
                <c:pt idx="8">
                  <c:v>7.4</c:v>
                </c:pt>
                <c:pt idx="16">
                  <c:v>8</c:v>
                </c:pt>
                <c:pt idx="24">
                  <c:v>6.6</c:v>
                </c:pt>
                <c:pt idx="32">
                  <c:v>6.8</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6F46-41C6-AA64-CD748BF3B7A5}"/>
            </c:ext>
          </c:extLst>
        </c:ser>
        <c:dLbls>
          <c:showLegendKey val="0"/>
          <c:showVal val="1"/>
          <c:showCatName val="0"/>
          <c:showSerName val="0"/>
          <c:showPercent val="0"/>
          <c:showBubbleSize val="0"/>
        </c:dLbls>
        <c:axId val="84219776"/>
        <c:axId val="84234240"/>
      </c:scatterChart>
      <c:valAx>
        <c:axId val="84219776"/>
        <c:scaling>
          <c:orientation val="maxMin"/>
          <c:max val="10"/>
          <c:min val="5"/>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7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2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373CDD04-C099-4913-987D-DF95B183426C}"/>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C99D93C0-538D-4BC3-BCCB-01C74726029D}"/>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3515CA09-2C17-4E62-A3B9-9054812D2D35}"/>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D6F34DDA-A32D-42A4-AFD1-0735FBC86C9C}"/>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秋田県藤里町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4F389063-1241-42A7-B8D2-1B092CFD084A}"/>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28957305-554A-4D2B-AA60-8E13AA8EBA3D}"/>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72CD9818-C291-49EA-89EC-351C961F295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C012778E-C889-4A25-BA4B-CED32F6AF5A6}"/>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FEA4B52E-1BDD-451D-80EB-ED0D05519B6C}"/>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9FC17FC6-831A-4203-8D70-1A0206B9125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2,899
2,884
282.13
4,500,846
4,340,424
143,422
2,348,030
3,479,888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8F59F012-1DC2-4907-A4EE-80990DF4CEAD}"/>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F17D0E34-2606-42DD-92D9-489C4B820F2F}"/>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5BD4EDFC-6F07-46B0-9095-595DB7E47DE6}"/>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18.8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DBCCBEE9-6A8F-4A4C-AC1C-85EACD2E6F6C}"/>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23F58BDE-2B25-45F2-9052-6DEE1D961C92}"/>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4B1A6987-33BE-4B6A-B33C-1ECCCF2FD872}"/>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877C8EA6-0386-461D-A37D-F2206563F075}"/>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1112DC6B-7A7C-4479-AF7B-7AA9269AAFC8}"/>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9BC875A8-E90C-4491-AC08-BFC75DACBDEF}"/>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10A53CAE-0A20-4501-8D58-CAE52416EE9E}"/>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241E8DAD-3333-4158-BF4F-E1F12BA726A8}"/>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84132D9A-CDCA-4C03-8186-1BC79C0AE1A8}"/>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3FE2DF7C-C868-490F-A4DC-880CF24E7E0C}"/>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CC7A003-AA7A-4297-8667-645F0F0048D9}"/>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E126A894-90E3-4121-A885-BA03A5E797CE}"/>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864715AF-6A8C-404A-BFBF-AF653855552A}"/>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753A137B-A79D-4A8A-A994-A450EF85B6C3}"/>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9B4FAB31-8ED4-4218-BC58-376725A73FE9}"/>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28A3AC40-E637-43E6-AFAC-4E6CE1579BC3}"/>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EE6DD31C-54ED-49E6-8C01-96F6EF6E26B5}"/>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E40B81FC-4AF7-4FCA-8A0B-4601F9569787}"/>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4C6C11A6-4718-4F32-BD91-E6A9B631F6E6}"/>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354CFB8A-D4C5-4329-9FA5-CAFF68412FA5}"/>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C726F7B-E4D5-4411-AA24-DC3A180E6C0B}"/>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83195CFD-A3F0-4EE6-BD9E-F6759724B882}"/>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199F419E-478D-4329-BE3E-FDA61A5BFE8A}"/>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C3DE0A29-E752-456B-8365-E093ABEC94C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8DAB5A4D-92CB-4D29-B35C-ED6909FA7CAC}"/>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1786B0AC-03D0-46B7-A8C8-9EA98BA27A7B}"/>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16E506C0-DDD3-4019-ADD7-EE127DA8D1E8}"/>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DE5572A9-C004-4857-8F09-51718EB00A72}"/>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D79DF8FE-4B82-4E1E-BCCD-7B09DAE5684D}"/>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BB79DB8F-5B5A-4324-9A91-7B58988398CB}"/>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6BCACFB2-CBCE-4981-B4D0-37F458905D4D}"/>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FDF99991-1D30-4841-BBBD-60B1EF853149}"/>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2771401-C97A-4D52-B6C4-6FF5B87AEC96}"/>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6C81B3F3-F06D-4DC7-9B94-A575CBFFB68B}"/>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　令和</a:t>
          </a:r>
          <a:r>
            <a:rPr kumimoji="1" lang="en-US" altLang="ja-JP" sz="1000">
              <a:latin typeface="ＭＳ Ｐゴシック" panose="020B0600070205080204" pitchFamily="50" charset="-128"/>
              <a:ea typeface="ＭＳ Ｐゴシック" panose="020B0600070205080204" pitchFamily="50" charset="-128"/>
            </a:rPr>
            <a:t>5</a:t>
          </a:r>
          <a:r>
            <a:rPr kumimoji="1" lang="ja-JP" altLang="en-US" sz="1000">
              <a:latin typeface="ＭＳ Ｐゴシック" panose="020B0600070205080204" pitchFamily="50" charset="-128"/>
              <a:ea typeface="ＭＳ Ｐゴシック" panose="020B0600070205080204" pitchFamily="50" charset="-128"/>
            </a:rPr>
            <a:t>年</a:t>
          </a:r>
          <a:r>
            <a:rPr kumimoji="1" lang="en-US" altLang="ja-JP" sz="1000">
              <a:latin typeface="ＭＳ Ｐゴシック" panose="020B0600070205080204" pitchFamily="50" charset="-128"/>
              <a:ea typeface="ＭＳ Ｐゴシック" panose="020B0600070205080204" pitchFamily="50" charset="-128"/>
            </a:rPr>
            <a:t>1</a:t>
          </a:r>
          <a:r>
            <a:rPr kumimoji="1" lang="ja-JP" altLang="en-US" sz="1000">
              <a:latin typeface="ＭＳ Ｐゴシック" panose="020B0600070205080204" pitchFamily="50" charset="-128"/>
              <a:ea typeface="ＭＳ Ｐゴシック" panose="020B0600070205080204" pitchFamily="50" charset="-128"/>
            </a:rPr>
            <a:t>月</a:t>
          </a:r>
          <a:r>
            <a:rPr kumimoji="1" lang="en-US" altLang="ja-JP" sz="1000">
              <a:latin typeface="ＭＳ Ｐゴシック" panose="020B0600070205080204" pitchFamily="50" charset="-128"/>
              <a:ea typeface="ＭＳ Ｐゴシック" panose="020B0600070205080204" pitchFamily="50" charset="-128"/>
            </a:rPr>
            <a:t>1</a:t>
          </a:r>
          <a:r>
            <a:rPr kumimoji="1" lang="ja-JP" altLang="en-US" sz="1000">
              <a:latin typeface="ＭＳ Ｐゴシック" panose="020B0600070205080204" pitchFamily="50" charset="-128"/>
              <a:ea typeface="ＭＳ Ｐゴシック" panose="020B0600070205080204" pitchFamily="50" charset="-128"/>
            </a:rPr>
            <a:t>日現在の人口は</a:t>
          </a:r>
          <a:r>
            <a:rPr kumimoji="1" lang="en-US" altLang="ja-JP" sz="1000">
              <a:latin typeface="ＭＳ Ｐゴシック" panose="020B0600070205080204" pitchFamily="50" charset="-128"/>
              <a:ea typeface="ＭＳ Ｐゴシック" panose="020B0600070205080204" pitchFamily="50" charset="-128"/>
            </a:rPr>
            <a:t>2,899</a:t>
          </a:r>
          <a:r>
            <a:rPr kumimoji="1" lang="ja-JP" altLang="en-US" sz="1000">
              <a:latin typeface="ＭＳ Ｐゴシック" panose="020B0600070205080204" pitchFamily="50" charset="-128"/>
              <a:ea typeface="ＭＳ Ｐゴシック" panose="020B0600070205080204" pitchFamily="50" charset="-128"/>
            </a:rPr>
            <a:t>人で昨年同時期から</a:t>
          </a:r>
          <a:r>
            <a:rPr kumimoji="1" lang="en-US" altLang="ja-JP" sz="1000">
              <a:latin typeface="ＭＳ Ｐゴシック" panose="020B0600070205080204" pitchFamily="50" charset="-128"/>
              <a:ea typeface="ＭＳ Ｐゴシック" panose="020B0600070205080204" pitchFamily="50" charset="-128"/>
            </a:rPr>
            <a:t>103</a:t>
          </a:r>
          <a:r>
            <a:rPr kumimoji="1" lang="ja-JP" altLang="en-US" sz="1000">
              <a:latin typeface="ＭＳ Ｐゴシック" panose="020B0600070205080204" pitchFamily="50" charset="-128"/>
              <a:ea typeface="ＭＳ Ｐゴシック" panose="020B0600070205080204" pitchFamily="50" charset="-128"/>
            </a:rPr>
            <a:t>人減少し、人口減少に歯止めがかからない状況が続いている。また、高齢化率は</a:t>
          </a:r>
          <a:r>
            <a:rPr kumimoji="1" lang="en-US" altLang="ja-JP" sz="1000">
              <a:latin typeface="ＭＳ Ｐゴシック" panose="020B0600070205080204" pitchFamily="50" charset="-128"/>
              <a:ea typeface="ＭＳ Ｐゴシック" panose="020B0600070205080204" pitchFamily="50" charset="-128"/>
            </a:rPr>
            <a:t>49.8%</a:t>
          </a:r>
          <a:r>
            <a:rPr kumimoji="1" lang="ja-JP" altLang="en-US" sz="1000">
              <a:latin typeface="ＭＳ Ｐゴシック" panose="020B0600070205080204" pitchFamily="50" charset="-128"/>
              <a:ea typeface="ＭＳ Ｐゴシック" panose="020B0600070205080204" pitchFamily="50" charset="-128"/>
            </a:rPr>
            <a:t>（令和</a:t>
          </a:r>
          <a:r>
            <a:rPr kumimoji="1" lang="en-US" altLang="ja-JP" sz="1000">
              <a:latin typeface="ＭＳ Ｐゴシック" panose="020B0600070205080204" pitchFamily="50" charset="-128"/>
              <a:ea typeface="ＭＳ Ｐゴシック" panose="020B0600070205080204" pitchFamily="50" charset="-128"/>
            </a:rPr>
            <a:t>5</a:t>
          </a:r>
          <a:r>
            <a:rPr kumimoji="1" lang="ja-JP" altLang="en-US" sz="1000">
              <a:latin typeface="ＭＳ Ｐゴシック" panose="020B0600070205080204" pitchFamily="50" charset="-128"/>
              <a:ea typeface="ＭＳ Ｐゴシック" panose="020B0600070205080204" pitchFamily="50" charset="-128"/>
            </a:rPr>
            <a:t>年</a:t>
          </a:r>
          <a:r>
            <a:rPr kumimoji="1" lang="en-US" altLang="ja-JP" sz="1000">
              <a:latin typeface="ＭＳ Ｐゴシック" panose="020B0600070205080204" pitchFamily="50" charset="-128"/>
              <a:ea typeface="ＭＳ Ｐゴシック" panose="020B0600070205080204" pitchFamily="50" charset="-128"/>
            </a:rPr>
            <a:t>3</a:t>
          </a:r>
          <a:r>
            <a:rPr kumimoji="1" lang="ja-JP" altLang="en-US" sz="1000">
              <a:latin typeface="ＭＳ Ｐゴシック" panose="020B0600070205080204" pitchFamily="50" charset="-128"/>
              <a:ea typeface="ＭＳ Ｐゴシック" panose="020B0600070205080204" pitchFamily="50" charset="-128"/>
            </a:rPr>
            <a:t>月）と秋田県でも上位に位置している。町主要産業の農林業を取り巻く状況は、高齢化や後継者問題により将来的に規模が縮小されることが予測されている。昨今では、物価高騰に伴う経費の増等による営業所得や農業所得の減少に加えて、現役世代人口の減等に伴う給与所得の減少が厳しい状況となっており、個人町民税収額は</a:t>
          </a:r>
          <a:r>
            <a:rPr kumimoji="1" lang="en-US" altLang="ja-JP" sz="1000">
              <a:latin typeface="ＭＳ Ｐゴシック" panose="020B0600070205080204" pitchFamily="50" charset="-128"/>
              <a:ea typeface="ＭＳ Ｐゴシック" panose="020B0600070205080204" pitchFamily="50" charset="-128"/>
            </a:rPr>
            <a:t>2.4%</a:t>
          </a:r>
          <a:r>
            <a:rPr kumimoji="1" lang="ja-JP" altLang="en-US" sz="1000">
              <a:latin typeface="ＭＳ Ｐゴシック" panose="020B0600070205080204" pitchFamily="50" charset="-128"/>
              <a:ea typeface="ＭＳ Ｐゴシック" panose="020B0600070205080204" pitchFamily="50" charset="-128"/>
            </a:rPr>
            <a:t>の減となった。しかしながら、木材産業の業績の好調により法人町民税収額は</a:t>
          </a:r>
          <a:r>
            <a:rPr kumimoji="1" lang="en-US" altLang="ja-JP" sz="1000">
              <a:latin typeface="ＭＳ Ｐゴシック" panose="020B0600070205080204" pitchFamily="50" charset="-128"/>
              <a:ea typeface="ＭＳ Ｐゴシック" panose="020B0600070205080204" pitchFamily="50" charset="-128"/>
            </a:rPr>
            <a:t>35.8%</a:t>
          </a:r>
          <a:r>
            <a:rPr kumimoji="1" lang="ja-JP" altLang="en-US" sz="1000">
              <a:latin typeface="ＭＳ Ｐゴシック" panose="020B0600070205080204" pitchFamily="50" charset="-128"/>
              <a:ea typeface="ＭＳ Ｐゴシック" panose="020B0600070205080204" pitchFamily="50" charset="-128"/>
            </a:rPr>
            <a:t>の増となり、町税全体では</a:t>
          </a:r>
          <a:r>
            <a:rPr kumimoji="1" lang="en-US" altLang="ja-JP" sz="1000">
              <a:latin typeface="ＭＳ Ｐゴシック" panose="020B0600070205080204" pitchFamily="50" charset="-128"/>
              <a:ea typeface="ＭＳ Ｐゴシック" panose="020B0600070205080204" pitchFamily="50" charset="-128"/>
            </a:rPr>
            <a:t>3.3%</a:t>
          </a:r>
          <a:r>
            <a:rPr kumimoji="1" lang="ja-JP" altLang="en-US" sz="1000">
              <a:latin typeface="ＭＳ Ｐゴシック" panose="020B0600070205080204" pitchFamily="50" charset="-128"/>
              <a:ea typeface="ＭＳ Ｐゴシック" panose="020B0600070205080204" pitchFamily="50" charset="-128"/>
            </a:rPr>
            <a:t>の増となった。</a:t>
          </a:r>
        </a:p>
        <a:p>
          <a:r>
            <a:rPr kumimoji="1" lang="ja-JP" altLang="en-US" sz="1000">
              <a:latin typeface="ＭＳ Ｐゴシック" panose="020B0600070205080204" pitchFamily="50" charset="-128"/>
              <a:ea typeface="ＭＳ Ｐゴシック" panose="020B0600070205080204" pitchFamily="50" charset="-128"/>
            </a:rPr>
            <a:t>　財政力指数は、類似団体平均値を</a:t>
          </a:r>
          <a:r>
            <a:rPr kumimoji="1" lang="en-US" altLang="ja-JP" sz="1000">
              <a:latin typeface="ＭＳ Ｐゴシック" panose="020B0600070205080204" pitchFamily="50" charset="-128"/>
              <a:ea typeface="ＭＳ Ｐゴシック" panose="020B0600070205080204" pitchFamily="50" charset="-128"/>
            </a:rPr>
            <a:t>0.09</a:t>
          </a:r>
          <a:r>
            <a:rPr kumimoji="1" lang="ja-JP" altLang="en-US" sz="1000">
              <a:latin typeface="ＭＳ Ｐゴシック" panose="020B0600070205080204" pitchFamily="50" charset="-128"/>
              <a:ea typeface="ＭＳ Ｐゴシック" panose="020B0600070205080204" pitchFamily="50" charset="-128"/>
            </a:rPr>
            <a:t>ポイント下回っている。人口減少による税収減等、財政基盤の脆弱性が加速しており、藤里町まちづくり計画に盛り込まれた計画を着実に実行し、これまでの財政健全化の努力を今後も継続し、「農山村特有の小規模自治体だからできる簡素で効率的な行財政システム」の確立を図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AB40C5F3-14DA-422B-8CBF-F192EE04AC5C}"/>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1AD4CEA6-4653-4D7C-ACBE-27458D8B535F}"/>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BEB653D7-8FF0-4A29-8E15-9B93081A5123}"/>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B67A3904-8558-4BC0-BE91-94C1DB7CC396}"/>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9B263FC5-6EC9-43B8-816E-E5B2818B4BAB}"/>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504ED99F-59AC-4A7F-AF24-970ECE5C3C7A}"/>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B9EAAD60-BAD0-4767-B6D1-9A773A378021}"/>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957F67A-91D8-413D-96F0-51773ABD4C2C}"/>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F8A3AAEF-CA98-4175-9E0E-1E22CD9724A6}"/>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1D8F08B7-0EC7-4E4D-A435-1FE8E0CA74FC}"/>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3CDEEC9B-A7E1-415A-9CFD-DEB968565131}"/>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69214BD6-3095-4BD3-9540-3C7149267D0F}"/>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7BEC56AF-9241-41A9-A47C-7C05D6C179A5}"/>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11A6A321-C615-42DF-978B-D123826347B9}"/>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450C6930-E6E4-4918-9D14-66547B3188A8}"/>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16209AAF-8187-4EB9-97D4-745F5D7F728A}"/>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133955</xdr:rowOff>
    </xdr:from>
    <xdr:to>
      <xdr:col>23</xdr:col>
      <xdr:colOff>133350</xdr:colOff>
      <xdr:row>45</xdr:row>
      <xdr:rowOff>62593</xdr:rowOff>
    </xdr:to>
    <xdr:cxnSp macro="">
      <xdr:nvCxnSpPr>
        <xdr:cNvPr id="65" name="直線コネクタ 64">
          <a:extLst>
            <a:ext uri="{FF2B5EF4-FFF2-40B4-BE49-F238E27FC236}">
              <a16:creationId xmlns:a16="http://schemas.microsoft.com/office/drawing/2014/main" id="{EBC8A398-5A1E-4C9A-B58B-81078C92C803}"/>
            </a:ext>
          </a:extLst>
        </xdr:cNvPr>
        <xdr:cNvCxnSpPr/>
      </xdr:nvCxnSpPr>
      <xdr:spPr>
        <a:xfrm flipV="1">
          <a:off x="4953000" y="6134705"/>
          <a:ext cx="0" cy="16431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34670</xdr:rowOff>
    </xdr:from>
    <xdr:ext cx="762000" cy="259045"/>
    <xdr:sp macro="" textlink="">
      <xdr:nvSpPr>
        <xdr:cNvPr id="66" name="財政力最小値テキスト">
          <a:extLst>
            <a:ext uri="{FF2B5EF4-FFF2-40B4-BE49-F238E27FC236}">
              <a16:creationId xmlns:a16="http://schemas.microsoft.com/office/drawing/2014/main" id="{F04822D9-B6D2-4BCD-B491-B67FE1274DCE}"/>
            </a:ext>
          </a:extLst>
        </xdr:cNvPr>
        <xdr:cNvSpPr txBox="1"/>
      </xdr:nvSpPr>
      <xdr:spPr>
        <a:xfrm>
          <a:off x="5041900" y="774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62593</xdr:rowOff>
    </xdr:from>
    <xdr:to>
      <xdr:col>24</xdr:col>
      <xdr:colOff>12700</xdr:colOff>
      <xdr:row>45</xdr:row>
      <xdr:rowOff>62593</xdr:rowOff>
    </xdr:to>
    <xdr:cxnSp macro="">
      <xdr:nvCxnSpPr>
        <xdr:cNvPr id="67" name="直線コネクタ 66">
          <a:extLst>
            <a:ext uri="{FF2B5EF4-FFF2-40B4-BE49-F238E27FC236}">
              <a16:creationId xmlns:a16="http://schemas.microsoft.com/office/drawing/2014/main" id="{A79C8F26-224B-484E-9F9C-3E5745EC53B6}"/>
            </a:ext>
          </a:extLst>
        </xdr:cNvPr>
        <xdr:cNvCxnSpPr/>
      </xdr:nvCxnSpPr>
      <xdr:spPr>
        <a:xfrm>
          <a:off x="4864100" y="777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48882</xdr:rowOff>
    </xdr:from>
    <xdr:ext cx="762000" cy="259045"/>
    <xdr:sp macro="" textlink="">
      <xdr:nvSpPr>
        <xdr:cNvPr id="68" name="財政力最大値テキスト">
          <a:extLst>
            <a:ext uri="{FF2B5EF4-FFF2-40B4-BE49-F238E27FC236}">
              <a16:creationId xmlns:a16="http://schemas.microsoft.com/office/drawing/2014/main" id="{94B33534-E710-4B1A-BEFD-C61055C5276F}"/>
            </a:ext>
          </a:extLst>
        </xdr:cNvPr>
        <xdr:cNvSpPr txBox="1"/>
      </xdr:nvSpPr>
      <xdr:spPr>
        <a:xfrm>
          <a:off x="5041900" y="5878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133955</xdr:rowOff>
    </xdr:from>
    <xdr:to>
      <xdr:col>24</xdr:col>
      <xdr:colOff>12700</xdr:colOff>
      <xdr:row>35</xdr:row>
      <xdr:rowOff>133955</xdr:rowOff>
    </xdr:to>
    <xdr:cxnSp macro="">
      <xdr:nvCxnSpPr>
        <xdr:cNvPr id="69" name="直線コネクタ 68">
          <a:extLst>
            <a:ext uri="{FF2B5EF4-FFF2-40B4-BE49-F238E27FC236}">
              <a16:creationId xmlns:a16="http://schemas.microsoft.com/office/drawing/2014/main" id="{35562A92-AFD5-4ABE-8A44-87029B47B3D6}"/>
            </a:ext>
          </a:extLst>
        </xdr:cNvPr>
        <xdr:cNvCxnSpPr/>
      </xdr:nvCxnSpPr>
      <xdr:spPr>
        <a:xfrm>
          <a:off x="4864100" y="6134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153609</xdr:rowOff>
    </xdr:from>
    <xdr:to>
      <xdr:col>23</xdr:col>
      <xdr:colOff>133350</xdr:colOff>
      <xdr:row>44</xdr:row>
      <xdr:rowOff>153609</xdr:rowOff>
    </xdr:to>
    <xdr:cxnSp macro="">
      <xdr:nvCxnSpPr>
        <xdr:cNvPr id="70" name="直線コネクタ 69">
          <a:extLst>
            <a:ext uri="{FF2B5EF4-FFF2-40B4-BE49-F238E27FC236}">
              <a16:creationId xmlns:a16="http://schemas.microsoft.com/office/drawing/2014/main" id="{F164C6F4-6238-4982-A8F9-0841CA84A35C}"/>
            </a:ext>
          </a:extLst>
        </xdr:cNvPr>
        <xdr:cNvCxnSpPr/>
      </xdr:nvCxnSpPr>
      <xdr:spPr>
        <a:xfrm>
          <a:off x="4114800" y="769740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15922</xdr:rowOff>
    </xdr:from>
    <xdr:ext cx="762000" cy="259045"/>
    <xdr:sp macro="" textlink="">
      <xdr:nvSpPr>
        <xdr:cNvPr id="71" name="財政力平均値テキスト">
          <a:extLst>
            <a:ext uri="{FF2B5EF4-FFF2-40B4-BE49-F238E27FC236}">
              <a16:creationId xmlns:a16="http://schemas.microsoft.com/office/drawing/2014/main" id="{B1311E50-CC0A-40C3-9280-CD4F98D1811C}"/>
            </a:ext>
          </a:extLst>
        </xdr:cNvPr>
        <xdr:cNvSpPr txBox="1"/>
      </xdr:nvSpPr>
      <xdr:spPr>
        <a:xfrm>
          <a:off x="5041900" y="73882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170845</xdr:rowOff>
    </xdr:from>
    <xdr:to>
      <xdr:col>23</xdr:col>
      <xdr:colOff>184150</xdr:colOff>
      <xdr:row>44</xdr:row>
      <xdr:rowOff>100995</xdr:rowOff>
    </xdr:to>
    <xdr:sp macro="" textlink="">
      <xdr:nvSpPr>
        <xdr:cNvPr id="72" name="フローチャート: 判断 71">
          <a:extLst>
            <a:ext uri="{FF2B5EF4-FFF2-40B4-BE49-F238E27FC236}">
              <a16:creationId xmlns:a16="http://schemas.microsoft.com/office/drawing/2014/main" id="{E39C10A2-9189-4F6B-B6D0-B1D39CA2E081}"/>
            </a:ext>
          </a:extLst>
        </xdr:cNvPr>
        <xdr:cNvSpPr/>
      </xdr:nvSpPr>
      <xdr:spPr>
        <a:xfrm>
          <a:off x="4902200" y="7543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153609</xdr:rowOff>
    </xdr:from>
    <xdr:to>
      <xdr:col>19</xdr:col>
      <xdr:colOff>133350</xdr:colOff>
      <xdr:row>44</xdr:row>
      <xdr:rowOff>153609</xdr:rowOff>
    </xdr:to>
    <xdr:cxnSp macro="">
      <xdr:nvCxnSpPr>
        <xdr:cNvPr id="73" name="直線コネクタ 72">
          <a:extLst>
            <a:ext uri="{FF2B5EF4-FFF2-40B4-BE49-F238E27FC236}">
              <a16:creationId xmlns:a16="http://schemas.microsoft.com/office/drawing/2014/main" id="{DBBC4057-A9EC-4014-9DCE-3DC3E259423A}"/>
            </a:ext>
          </a:extLst>
        </xdr:cNvPr>
        <xdr:cNvCxnSpPr/>
      </xdr:nvCxnSpPr>
      <xdr:spPr>
        <a:xfrm>
          <a:off x="3225800" y="769740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159355</xdr:rowOff>
    </xdr:from>
    <xdr:to>
      <xdr:col>19</xdr:col>
      <xdr:colOff>184150</xdr:colOff>
      <xdr:row>44</xdr:row>
      <xdr:rowOff>89505</xdr:rowOff>
    </xdr:to>
    <xdr:sp macro="" textlink="">
      <xdr:nvSpPr>
        <xdr:cNvPr id="74" name="フローチャート: 判断 73">
          <a:extLst>
            <a:ext uri="{FF2B5EF4-FFF2-40B4-BE49-F238E27FC236}">
              <a16:creationId xmlns:a16="http://schemas.microsoft.com/office/drawing/2014/main" id="{5A9372E2-EFBA-4F70-AF6F-C67F9449B901}"/>
            </a:ext>
          </a:extLst>
        </xdr:cNvPr>
        <xdr:cNvSpPr/>
      </xdr:nvSpPr>
      <xdr:spPr>
        <a:xfrm>
          <a:off x="4064000" y="7531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99682</xdr:rowOff>
    </xdr:from>
    <xdr:ext cx="736600" cy="259045"/>
    <xdr:sp macro="" textlink="">
      <xdr:nvSpPr>
        <xdr:cNvPr id="75" name="テキスト ボックス 74">
          <a:extLst>
            <a:ext uri="{FF2B5EF4-FFF2-40B4-BE49-F238E27FC236}">
              <a16:creationId xmlns:a16="http://schemas.microsoft.com/office/drawing/2014/main" id="{05B4064A-A66A-4F1B-A8AB-1E6EA055AC21}"/>
            </a:ext>
          </a:extLst>
        </xdr:cNvPr>
        <xdr:cNvSpPr txBox="1"/>
      </xdr:nvSpPr>
      <xdr:spPr>
        <a:xfrm>
          <a:off x="3733800" y="73005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153609</xdr:rowOff>
    </xdr:from>
    <xdr:to>
      <xdr:col>15</xdr:col>
      <xdr:colOff>82550</xdr:colOff>
      <xdr:row>44</xdr:row>
      <xdr:rowOff>153609</xdr:rowOff>
    </xdr:to>
    <xdr:cxnSp macro="">
      <xdr:nvCxnSpPr>
        <xdr:cNvPr id="76" name="直線コネクタ 75">
          <a:extLst>
            <a:ext uri="{FF2B5EF4-FFF2-40B4-BE49-F238E27FC236}">
              <a16:creationId xmlns:a16="http://schemas.microsoft.com/office/drawing/2014/main" id="{E432CFC2-CA5F-4B8A-AE9B-7BE131D532E4}"/>
            </a:ext>
          </a:extLst>
        </xdr:cNvPr>
        <xdr:cNvCxnSpPr/>
      </xdr:nvCxnSpPr>
      <xdr:spPr>
        <a:xfrm>
          <a:off x="2336800" y="769740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147865</xdr:rowOff>
    </xdr:from>
    <xdr:to>
      <xdr:col>15</xdr:col>
      <xdr:colOff>133350</xdr:colOff>
      <xdr:row>44</xdr:row>
      <xdr:rowOff>78015</xdr:rowOff>
    </xdr:to>
    <xdr:sp macro="" textlink="">
      <xdr:nvSpPr>
        <xdr:cNvPr id="77" name="フローチャート: 判断 76">
          <a:extLst>
            <a:ext uri="{FF2B5EF4-FFF2-40B4-BE49-F238E27FC236}">
              <a16:creationId xmlns:a16="http://schemas.microsoft.com/office/drawing/2014/main" id="{168A10E2-4D0C-44CF-B8B8-FDD90D86E36E}"/>
            </a:ext>
          </a:extLst>
        </xdr:cNvPr>
        <xdr:cNvSpPr/>
      </xdr:nvSpPr>
      <xdr:spPr>
        <a:xfrm>
          <a:off x="31750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88192</xdr:rowOff>
    </xdr:from>
    <xdr:ext cx="762000" cy="259045"/>
    <xdr:sp macro="" textlink="">
      <xdr:nvSpPr>
        <xdr:cNvPr id="78" name="テキスト ボックス 77">
          <a:extLst>
            <a:ext uri="{FF2B5EF4-FFF2-40B4-BE49-F238E27FC236}">
              <a16:creationId xmlns:a16="http://schemas.microsoft.com/office/drawing/2014/main" id="{9C2C2E2B-2D92-47BC-B89B-1960FC76D2E6}"/>
            </a:ext>
          </a:extLst>
        </xdr:cNvPr>
        <xdr:cNvSpPr txBox="1"/>
      </xdr:nvSpPr>
      <xdr:spPr>
        <a:xfrm>
          <a:off x="2844800" y="728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153609</xdr:rowOff>
    </xdr:from>
    <xdr:to>
      <xdr:col>11</xdr:col>
      <xdr:colOff>31750</xdr:colOff>
      <xdr:row>44</xdr:row>
      <xdr:rowOff>153609</xdr:rowOff>
    </xdr:to>
    <xdr:cxnSp macro="">
      <xdr:nvCxnSpPr>
        <xdr:cNvPr id="79" name="直線コネクタ 78">
          <a:extLst>
            <a:ext uri="{FF2B5EF4-FFF2-40B4-BE49-F238E27FC236}">
              <a16:creationId xmlns:a16="http://schemas.microsoft.com/office/drawing/2014/main" id="{6951D204-5987-4C9B-9BD7-9AE64E0AE670}"/>
            </a:ext>
          </a:extLst>
        </xdr:cNvPr>
        <xdr:cNvCxnSpPr/>
      </xdr:nvCxnSpPr>
      <xdr:spPr>
        <a:xfrm>
          <a:off x="1447800" y="769740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147865</xdr:rowOff>
    </xdr:from>
    <xdr:to>
      <xdr:col>11</xdr:col>
      <xdr:colOff>82550</xdr:colOff>
      <xdr:row>44</xdr:row>
      <xdr:rowOff>78015</xdr:rowOff>
    </xdr:to>
    <xdr:sp macro="" textlink="">
      <xdr:nvSpPr>
        <xdr:cNvPr id="80" name="フローチャート: 判断 79">
          <a:extLst>
            <a:ext uri="{FF2B5EF4-FFF2-40B4-BE49-F238E27FC236}">
              <a16:creationId xmlns:a16="http://schemas.microsoft.com/office/drawing/2014/main" id="{13DF1FC8-213A-4550-A411-23E7290A5FB0}"/>
            </a:ext>
          </a:extLst>
        </xdr:cNvPr>
        <xdr:cNvSpPr/>
      </xdr:nvSpPr>
      <xdr:spPr>
        <a:xfrm>
          <a:off x="22860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88192</xdr:rowOff>
    </xdr:from>
    <xdr:ext cx="762000" cy="259045"/>
    <xdr:sp macro="" textlink="">
      <xdr:nvSpPr>
        <xdr:cNvPr id="81" name="テキスト ボックス 80">
          <a:extLst>
            <a:ext uri="{FF2B5EF4-FFF2-40B4-BE49-F238E27FC236}">
              <a16:creationId xmlns:a16="http://schemas.microsoft.com/office/drawing/2014/main" id="{9BAD575E-7816-426E-8897-DFA4E28C28EE}"/>
            </a:ext>
          </a:extLst>
        </xdr:cNvPr>
        <xdr:cNvSpPr txBox="1"/>
      </xdr:nvSpPr>
      <xdr:spPr>
        <a:xfrm>
          <a:off x="1955800" y="728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10885</xdr:rowOff>
    </xdr:from>
    <xdr:to>
      <xdr:col>7</xdr:col>
      <xdr:colOff>31750</xdr:colOff>
      <xdr:row>44</xdr:row>
      <xdr:rowOff>112485</xdr:rowOff>
    </xdr:to>
    <xdr:sp macro="" textlink="">
      <xdr:nvSpPr>
        <xdr:cNvPr id="82" name="フローチャート: 判断 81">
          <a:extLst>
            <a:ext uri="{FF2B5EF4-FFF2-40B4-BE49-F238E27FC236}">
              <a16:creationId xmlns:a16="http://schemas.microsoft.com/office/drawing/2014/main" id="{19BB6D15-039A-4B59-916F-D80F4A6B644C}"/>
            </a:ext>
          </a:extLst>
        </xdr:cNvPr>
        <xdr:cNvSpPr/>
      </xdr:nvSpPr>
      <xdr:spPr>
        <a:xfrm>
          <a:off x="1397000" y="7554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122662</xdr:rowOff>
    </xdr:from>
    <xdr:ext cx="762000" cy="259045"/>
    <xdr:sp macro="" textlink="">
      <xdr:nvSpPr>
        <xdr:cNvPr id="83" name="テキスト ボックス 82">
          <a:extLst>
            <a:ext uri="{FF2B5EF4-FFF2-40B4-BE49-F238E27FC236}">
              <a16:creationId xmlns:a16="http://schemas.microsoft.com/office/drawing/2014/main" id="{5C3A9F9E-367E-4DD3-AF9B-1E5EB86281CA}"/>
            </a:ext>
          </a:extLst>
        </xdr:cNvPr>
        <xdr:cNvSpPr txBox="1"/>
      </xdr:nvSpPr>
      <xdr:spPr>
        <a:xfrm>
          <a:off x="1066800" y="7323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A91F94D4-E854-4B29-984D-8D9212FD00A6}"/>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EB18074D-A570-44C6-910A-FEB4EF561037}"/>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815E015F-B459-4BEB-8DFF-65E30BCA3309}"/>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2A55E93C-3358-48E3-B2E8-EB6800F48A19}"/>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66C6D270-9D93-4E8F-AEE2-D819D0D37A4E}"/>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102809</xdr:rowOff>
    </xdr:from>
    <xdr:to>
      <xdr:col>23</xdr:col>
      <xdr:colOff>184150</xdr:colOff>
      <xdr:row>45</xdr:row>
      <xdr:rowOff>32959</xdr:rowOff>
    </xdr:to>
    <xdr:sp macro="" textlink="">
      <xdr:nvSpPr>
        <xdr:cNvPr id="89" name="楕円 88">
          <a:extLst>
            <a:ext uri="{FF2B5EF4-FFF2-40B4-BE49-F238E27FC236}">
              <a16:creationId xmlns:a16="http://schemas.microsoft.com/office/drawing/2014/main" id="{53985DE8-4795-40A0-97AD-FB99F7DDDD9A}"/>
            </a:ext>
          </a:extLst>
        </xdr:cNvPr>
        <xdr:cNvSpPr/>
      </xdr:nvSpPr>
      <xdr:spPr>
        <a:xfrm>
          <a:off x="4902200" y="7646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170136</xdr:rowOff>
    </xdr:from>
    <xdr:ext cx="762000" cy="259045"/>
    <xdr:sp macro="" textlink="">
      <xdr:nvSpPr>
        <xdr:cNvPr id="90" name="財政力該当値テキスト">
          <a:extLst>
            <a:ext uri="{FF2B5EF4-FFF2-40B4-BE49-F238E27FC236}">
              <a16:creationId xmlns:a16="http://schemas.microsoft.com/office/drawing/2014/main" id="{ECCF7417-A39B-4916-8FB5-67D67C350394}"/>
            </a:ext>
          </a:extLst>
        </xdr:cNvPr>
        <xdr:cNvSpPr txBox="1"/>
      </xdr:nvSpPr>
      <xdr:spPr>
        <a:xfrm>
          <a:off x="5041900" y="7542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102809</xdr:rowOff>
    </xdr:from>
    <xdr:to>
      <xdr:col>19</xdr:col>
      <xdr:colOff>184150</xdr:colOff>
      <xdr:row>45</xdr:row>
      <xdr:rowOff>32959</xdr:rowOff>
    </xdr:to>
    <xdr:sp macro="" textlink="">
      <xdr:nvSpPr>
        <xdr:cNvPr id="91" name="楕円 90">
          <a:extLst>
            <a:ext uri="{FF2B5EF4-FFF2-40B4-BE49-F238E27FC236}">
              <a16:creationId xmlns:a16="http://schemas.microsoft.com/office/drawing/2014/main" id="{5A33574F-E684-42BA-89A9-7BE42D211188}"/>
            </a:ext>
          </a:extLst>
        </xdr:cNvPr>
        <xdr:cNvSpPr/>
      </xdr:nvSpPr>
      <xdr:spPr>
        <a:xfrm>
          <a:off x="4064000" y="7646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45</xdr:row>
      <xdr:rowOff>17736</xdr:rowOff>
    </xdr:from>
    <xdr:ext cx="736600" cy="259045"/>
    <xdr:sp macro="" textlink="">
      <xdr:nvSpPr>
        <xdr:cNvPr id="92" name="テキスト ボックス 91">
          <a:extLst>
            <a:ext uri="{FF2B5EF4-FFF2-40B4-BE49-F238E27FC236}">
              <a16:creationId xmlns:a16="http://schemas.microsoft.com/office/drawing/2014/main" id="{4FC2806E-6221-4A52-A17C-BD6CC42B4032}"/>
            </a:ext>
          </a:extLst>
        </xdr:cNvPr>
        <xdr:cNvSpPr txBox="1"/>
      </xdr:nvSpPr>
      <xdr:spPr>
        <a:xfrm>
          <a:off x="3733800" y="77329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102809</xdr:rowOff>
    </xdr:from>
    <xdr:to>
      <xdr:col>15</xdr:col>
      <xdr:colOff>133350</xdr:colOff>
      <xdr:row>45</xdr:row>
      <xdr:rowOff>32959</xdr:rowOff>
    </xdr:to>
    <xdr:sp macro="" textlink="">
      <xdr:nvSpPr>
        <xdr:cNvPr id="93" name="楕円 92">
          <a:extLst>
            <a:ext uri="{FF2B5EF4-FFF2-40B4-BE49-F238E27FC236}">
              <a16:creationId xmlns:a16="http://schemas.microsoft.com/office/drawing/2014/main" id="{7B1A0383-E536-42C3-B3DA-26585F32CEE8}"/>
            </a:ext>
          </a:extLst>
        </xdr:cNvPr>
        <xdr:cNvSpPr/>
      </xdr:nvSpPr>
      <xdr:spPr>
        <a:xfrm>
          <a:off x="3175000" y="7646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45</xdr:row>
      <xdr:rowOff>17736</xdr:rowOff>
    </xdr:from>
    <xdr:ext cx="762000" cy="259045"/>
    <xdr:sp macro="" textlink="">
      <xdr:nvSpPr>
        <xdr:cNvPr id="94" name="テキスト ボックス 93">
          <a:extLst>
            <a:ext uri="{FF2B5EF4-FFF2-40B4-BE49-F238E27FC236}">
              <a16:creationId xmlns:a16="http://schemas.microsoft.com/office/drawing/2014/main" id="{749868B3-FB2E-4BCE-A457-CA5D5B902773}"/>
            </a:ext>
          </a:extLst>
        </xdr:cNvPr>
        <xdr:cNvSpPr txBox="1"/>
      </xdr:nvSpPr>
      <xdr:spPr>
        <a:xfrm>
          <a:off x="2844800" y="7732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102809</xdr:rowOff>
    </xdr:from>
    <xdr:to>
      <xdr:col>11</xdr:col>
      <xdr:colOff>82550</xdr:colOff>
      <xdr:row>45</xdr:row>
      <xdr:rowOff>32959</xdr:rowOff>
    </xdr:to>
    <xdr:sp macro="" textlink="">
      <xdr:nvSpPr>
        <xdr:cNvPr id="95" name="楕円 94">
          <a:extLst>
            <a:ext uri="{FF2B5EF4-FFF2-40B4-BE49-F238E27FC236}">
              <a16:creationId xmlns:a16="http://schemas.microsoft.com/office/drawing/2014/main" id="{C38E3C2D-D563-4ECA-B64A-3A390475B80A}"/>
            </a:ext>
          </a:extLst>
        </xdr:cNvPr>
        <xdr:cNvSpPr/>
      </xdr:nvSpPr>
      <xdr:spPr>
        <a:xfrm>
          <a:off x="2286000" y="7646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45</xdr:row>
      <xdr:rowOff>17736</xdr:rowOff>
    </xdr:from>
    <xdr:ext cx="762000" cy="259045"/>
    <xdr:sp macro="" textlink="">
      <xdr:nvSpPr>
        <xdr:cNvPr id="96" name="テキスト ボックス 95">
          <a:extLst>
            <a:ext uri="{FF2B5EF4-FFF2-40B4-BE49-F238E27FC236}">
              <a16:creationId xmlns:a16="http://schemas.microsoft.com/office/drawing/2014/main" id="{90586484-8C09-4CFE-A3CC-F4DC46BF7486}"/>
            </a:ext>
          </a:extLst>
        </xdr:cNvPr>
        <xdr:cNvSpPr txBox="1"/>
      </xdr:nvSpPr>
      <xdr:spPr>
        <a:xfrm>
          <a:off x="1955800" y="7732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102809</xdr:rowOff>
    </xdr:from>
    <xdr:to>
      <xdr:col>7</xdr:col>
      <xdr:colOff>31750</xdr:colOff>
      <xdr:row>45</xdr:row>
      <xdr:rowOff>32959</xdr:rowOff>
    </xdr:to>
    <xdr:sp macro="" textlink="">
      <xdr:nvSpPr>
        <xdr:cNvPr id="97" name="楕円 96">
          <a:extLst>
            <a:ext uri="{FF2B5EF4-FFF2-40B4-BE49-F238E27FC236}">
              <a16:creationId xmlns:a16="http://schemas.microsoft.com/office/drawing/2014/main" id="{DCD9ED79-9328-42A9-9B28-14475545EA5D}"/>
            </a:ext>
          </a:extLst>
        </xdr:cNvPr>
        <xdr:cNvSpPr/>
      </xdr:nvSpPr>
      <xdr:spPr>
        <a:xfrm>
          <a:off x="1397000" y="7646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17736</xdr:rowOff>
    </xdr:from>
    <xdr:ext cx="762000" cy="259045"/>
    <xdr:sp macro="" textlink="">
      <xdr:nvSpPr>
        <xdr:cNvPr id="98" name="テキスト ボックス 97">
          <a:extLst>
            <a:ext uri="{FF2B5EF4-FFF2-40B4-BE49-F238E27FC236}">
              <a16:creationId xmlns:a16="http://schemas.microsoft.com/office/drawing/2014/main" id="{F0B379B6-28F5-4819-A7DF-24AC29E29475}"/>
            </a:ext>
          </a:extLst>
        </xdr:cNvPr>
        <xdr:cNvSpPr txBox="1"/>
      </xdr:nvSpPr>
      <xdr:spPr>
        <a:xfrm>
          <a:off x="1066800" y="7732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B2FB6B86-2558-4C95-B50E-5D7F84511935}"/>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4F5470B4-F3FA-471F-9B53-B67BDEA90096}"/>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4FC1B18A-4987-4EE3-A63B-D2171D4D9FC6}"/>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7943F184-EA51-4B73-B3D7-C05DD56CD7ED}"/>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AAFD17C9-037F-4B73-970B-DB0291B39A48}"/>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AEDDC432-AC92-4F87-8A96-0B5E8B57B42F}"/>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AE65E672-32D1-49A9-9366-06A861B1220B}"/>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5BEBBB64-446E-46DC-9C9B-2EB348630C54}"/>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9938201C-AB41-49FA-BE94-93ABF9D3CE3B}"/>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395A56D9-D35D-4CBD-B30F-D5DAF5E9D667}"/>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F85929FF-872A-447F-A825-09F776C807B5}"/>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B37DB91E-A13B-48AF-BC53-AC0502FB41BE}"/>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8D246D45-0058-45F2-B2FB-9C84F0E5E398}"/>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　前年度から</a:t>
          </a:r>
          <a:r>
            <a:rPr kumimoji="1" lang="en-US" altLang="ja-JP" sz="1000">
              <a:latin typeface="ＭＳ Ｐゴシック" panose="020B0600070205080204" pitchFamily="50" charset="-128"/>
              <a:ea typeface="ＭＳ Ｐゴシック" panose="020B0600070205080204" pitchFamily="50" charset="-128"/>
            </a:rPr>
            <a:t>1.4</a:t>
          </a:r>
          <a:r>
            <a:rPr kumimoji="1" lang="ja-JP" altLang="en-US" sz="1000">
              <a:latin typeface="ＭＳ Ｐゴシック" panose="020B0600070205080204" pitchFamily="50" charset="-128"/>
              <a:ea typeface="ＭＳ Ｐゴシック" panose="020B0600070205080204" pitchFamily="50" charset="-128"/>
            </a:rPr>
            <a:t>ポイント増の</a:t>
          </a:r>
          <a:r>
            <a:rPr kumimoji="1" lang="en-US" altLang="ja-JP" sz="1000">
              <a:latin typeface="ＭＳ Ｐゴシック" panose="020B0600070205080204" pitchFamily="50" charset="-128"/>
              <a:ea typeface="ＭＳ Ｐゴシック" panose="020B0600070205080204" pitchFamily="50" charset="-128"/>
            </a:rPr>
            <a:t>87.2%</a:t>
          </a:r>
          <a:r>
            <a:rPr kumimoji="1" lang="ja-JP" altLang="en-US" sz="1000">
              <a:latin typeface="ＭＳ Ｐゴシック" panose="020B0600070205080204" pitchFamily="50" charset="-128"/>
              <a:ea typeface="ＭＳ Ｐゴシック" panose="020B0600070205080204" pitchFamily="50" charset="-128"/>
            </a:rPr>
            <a:t>となり、類似団体平均値を</a:t>
          </a:r>
          <a:r>
            <a:rPr kumimoji="1" lang="en-US" altLang="ja-JP" sz="1000">
              <a:latin typeface="ＭＳ Ｐゴシック" panose="020B0600070205080204" pitchFamily="50" charset="-128"/>
              <a:ea typeface="ＭＳ Ｐゴシック" panose="020B0600070205080204" pitchFamily="50" charset="-128"/>
            </a:rPr>
            <a:t>4.3</a:t>
          </a:r>
          <a:r>
            <a:rPr kumimoji="1" lang="ja-JP" altLang="en-US" sz="1000">
              <a:latin typeface="ＭＳ Ｐゴシック" panose="020B0600070205080204" pitchFamily="50" charset="-128"/>
              <a:ea typeface="ＭＳ Ｐゴシック" panose="020B0600070205080204" pitchFamily="50" charset="-128"/>
            </a:rPr>
            <a:t>ポイント上回っている。物価高騰の影響による各公共施設における管理経費の増額による物件費の増等により分子が</a:t>
          </a:r>
          <a:r>
            <a:rPr kumimoji="1" lang="en-US" altLang="ja-JP" sz="1000">
              <a:latin typeface="ＭＳ Ｐゴシック" panose="020B0600070205080204" pitchFamily="50" charset="-128"/>
              <a:ea typeface="ＭＳ Ｐゴシック" panose="020B0600070205080204" pitchFamily="50" charset="-128"/>
            </a:rPr>
            <a:t>1.3%</a:t>
          </a:r>
          <a:r>
            <a:rPr kumimoji="1" lang="ja-JP" altLang="en-US" sz="1000">
              <a:latin typeface="ＭＳ Ｐゴシック" panose="020B0600070205080204" pitchFamily="50" charset="-128"/>
              <a:ea typeface="ＭＳ Ｐゴシック" panose="020B0600070205080204" pitchFamily="50" charset="-128"/>
            </a:rPr>
            <a:t>増加し、臨時財政対策債が減少したことによる一般財源等の減少等により分母が</a:t>
          </a:r>
          <a:r>
            <a:rPr kumimoji="1" lang="en-US" altLang="ja-JP" sz="1000">
              <a:latin typeface="ＭＳ Ｐゴシック" panose="020B0600070205080204" pitchFamily="50" charset="-128"/>
              <a:ea typeface="ＭＳ Ｐゴシック" panose="020B0600070205080204" pitchFamily="50" charset="-128"/>
            </a:rPr>
            <a:t>0.3%</a:t>
          </a:r>
          <a:r>
            <a:rPr kumimoji="1" lang="ja-JP" altLang="en-US" sz="1000">
              <a:latin typeface="ＭＳ Ｐゴシック" panose="020B0600070205080204" pitchFamily="50" charset="-128"/>
              <a:ea typeface="ＭＳ Ｐゴシック" panose="020B0600070205080204" pitchFamily="50" charset="-128"/>
            </a:rPr>
            <a:t>減少し、比率全体では増加となったものである。</a:t>
          </a:r>
        </a:p>
        <a:p>
          <a:r>
            <a:rPr kumimoji="1" lang="ja-JP" altLang="en-US" sz="1000">
              <a:latin typeface="ＭＳ Ｐゴシック" panose="020B0600070205080204" pitchFamily="50" charset="-128"/>
              <a:ea typeface="ＭＳ Ｐゴシック" panose="020B0600070205080204" pitchFamily="50" charset="-128"/>
            </a:rPr>
            <a:t>　今後の公債費については、令和</a:t>
          </a:r>
          <a:r>
            <a:rPr kumimoji="1" lang="en-US" altLang="ja-JP" sz="1000">
              <a:latin typeface="ＭＳ Ｐゴシック" panose="020B0600070205080204" pitchFamily="50" charset="-128"/>
              <a:ea typeface="ＭＳ Ｐゴシック" panose="020B0600070205080204" pitchFamily="50" charset="-128"/>
            </a:rPr>
            <a:t>5</a:t>
          </a:r>
          <a:r>
            <a:rPr kumimoji="1" lang="ja-JP" altLang="en-US" sz="1000">
              <a:latin typeface="ＭＳ Ｐゴシック" panose="020B0600070205080204" pitchFamily="50" charset="-128"/>
              <a:ea typeface="ＭＳ Ｐゴシック" panose="020B0600070205080204" pitchFamily="50" charset="-128"/>
            </a:rPr>
            <a:t>年度をピークに償還額が減少していく見込みとなっているため、簡易水道事業や各下水道事業における使用料の見直しによる繰出金の削減、適正な定員管理、既存事業の見直し等により経常経費を削減し、比率の改善を図る。　</a:t>
          </a: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E0EF2CB8-183D-49E3-8C85-A3CEC891F6D9}"/>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487A6318-45AA-4835-8496-341D784C6729}"/>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81F31311-BA15-481C-9555-3BC473F4B3CB}"/>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id="{D258EB07-F38D-4A36-9FA1-B27E34C89E17}"/>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id="{50BB050A-815C-4055-94D7-268F70BE5D94}"/>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id="{1A3424D1-E6AE-4C24-BE9B-1863CE43C88A}"/>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id="{CF81D11D-4D3C-46A5-8A54-320B8E00D367}"/>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id="{E2A028C6-6EF6-4302-8C5C-0ADE91E828F4}"/>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id="{55C623EB-3929-4B2A-9140-9C34118D3514}"/>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id="{1C3033D4-C9E5-445A-A93F-E351F287E697}"/>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id="{BB209EEE-21CE-4685-829A-4CFE9C12E5A4}"/>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5B1AC9CF-10A4-4E8A-B9FD-55A05A69B078}"/>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5C1FCFC0-0264-4D27-8E9C-4B74AE4AA511}"/>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34147FCD-32E5-4383-A8BC-9BA1D5650837}"/>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64135</xdr:rowOff>
    </xdr:from>
    <xdr:to>
      <xdr:col>23</xdr:col>
      <xdr:colOff>133350</xdr:colOff>
      <xdr:row>66</xdr:row>
      <xdr:rowOff>133223</xdr:rowOff>
    </xdr:to>
    <xdr:cxnSp macro="">
      <xdr:nvCxnSpPr>
        <xdr:cNvPr id="126" name="直線コネクタ 125">
          <a:extLst>
            <a:ext uri="{FF2B5EF4-FFF2-40B4-BE49-F238E27FC236}">
              <a16:creationId xmlns:a16="http://schemas.microsoft.com/office/drawing/2014/main" id="{979347A5-F196-4891-BB92-03CE25A3659C}"/>
            </a:ext>
          </a:extLst>
        </xdr:cNvPr>
        <xdr:cNvCxnSpPr/>
      </xdr:nvCxnSpPr>
      <xdr:spPr>
        <a:xfrm flipV="1">
          <a:off x="4953000" y="10179685"/>
          <a:ext cx="0" cy="12692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105300</xdr:rowOff>
    </xdr:from>
    <xdr:ext cx="762000" cy="259045"/>
    <xdr:sp macro="" textlink="">
      <xdr:nvSpPr>
        <xdr:cNvPr id="127" name="財政構造の弾力性最小値テキスト">
          <a:extLst>
            <a:ext uri="{FF2B5EF4-FFF2-40B4-BE49-F238E27FC236}">
              <a16:creationId xmlns:a16="http://schemas.microsoft.com/office/drawing/2014/main" id="{BFAD8CFF-FFE2-4646-9DD4-C4C62E04481E}"/>
            </a:ext>
          </a:extLst>
        </xdr:cNvPr>
        <xdr:cNvSpPr txBox="1"/>
      </xdr:nvSpPr>
      <xdr:spPr>
        <a:xfrm>
          <a:off x="5041900" y="11421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133223</xdr:rowOff>
    </xdr:from>
    <xdr:to>
      <xdr:col>24</xdr:col>
      <xdr:colOff>12700</xdr:colOff>
      <xdr:row>66</xdr:row>
      <xdr:rowOff>133223</xdr:rowOff>
    </xdr:to>
    <xdr:cxnSp macro="">
      <xdr:nvCxnSpPr>
        <xdr:cNvPr id="128" name="直線コネクタ 127">
          <a:extLst>
            <a:ext uri="{FF2B5EF4-FFF2-40B4-BE49-F238E27FC236}">
              <a16:creationId xmlns:a16="http://schemas.microsoft.com/office/drawing/2014/main" id="{BC74CB58-EB2D-4AB3-85DB-21E4F871B6F2}"/>
            </a:ext>
          </a:extLst>
        </xdr:cNvPr>
        <xdr:cNvCxnSpPr/>
      </xdr:nvCxnSpPr>
      <xdr:spPr>
        <a:xfrm>
          <a:off x="4864100" y="11448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150512</xdr:rowOff>
    </xdr:from>
    <xdr:ext cx="762000" cy="259045"/>
    <xdr:sp macro="" textlink="">
      <xdr:nvSpPr>
        <xdr:cNvPr id="129" name="財政構造の弾力性最大値テキスト">
          <a:extLst>
            <a:ext uri="{FF2B5EF4-FFF2-40B4-BE49-F238E27FC236}">
              <a16:creationId xmlns:a16="http://schemas.microsoft.com/office/drawing/2014/main" id="{AE97295C-F137-4CDE-A3DF-E1A2B57413AD}"/>
            </a:ext>
          </a:extLst>
        </xdr:cNvPr>
        <xdr:cNvSpPr txBox="1"/>
      </xdr:nvSpPr>
      <xdr:spPr>
        <a:xfrm>
          <a:off x="5041900" y="9923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64135</xdr:rowOff>
    </xdr:from>
    <xdr:to>
      <xdr:col>24</xdr:col>
      <xdr:colOff>12700</xdr:colOff>
      <xdr:row>59</xdr:row>
      <xdr:rowOff>64135</xdr:rowOff>
    </xdr:to>
    <xdr:cxnSp macro="">
      <xdr:nvCxnSpPr>
        <xdr:cNvPr id="130" name="直線コネクタ 129">
          <a:extLst>
            <a:ext uri="{FF2B5EF4-FFF2-40B4-BE49-F238E27FC236}">
              <a16:creationId xmlns:a16="http://schemas.microsoft.com/office/drawing/2014/main" id="{669951CF-EEF6-4EB7-8897-194EABFA12B9}"/>
            </a:ext>
          </a:extLst>
        </xdr:cNvPr>
        <xdr:cNvCxnSpPr/>
      </xdr:nvCxnSpPr>
      <xdr:spPr>
        <a:xfrm>
          <a:off x="4864100" y="10179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32004</xdr:rowOff>
    </xdr:from>
    <xdr:to>
      <xdr:col>23</xdr:col>
      <xdr:colOff>133350</xdr:colOff>
      <xdr:row>65</xdr:row>
      <xdr:rowOff>65786</xdr:rowOff>
    </xdr:to>
    <xdr:cxnSp macro="">
      <xdr:nvCxnSpPr>
        <xdr:cNvPr id="131" name="直線コネクタ 130">
          <a:extLst>
            <a:ext uri="{FF2B5EF4-FFF2-40B4-BE49-F238E27FC236}">
              <a16:creationId xmlns:a16="http://schemas.microsoft.com/office/drawing/2014/main" id="{FD8B4432-32F5-4F12-A8A2-411A94543FFB}"/>
            </a:ext>
          </a:extLst>
        </xdr:cNvPr>
        <xdr:cNvCxnSpPr/>
      </xdr:nvCxnSpPr>
      <xdr:spPr>
        <a:xfrm>
          <a:off x="4114800" y="11176254"/>
          <a:ext cx="8382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99204</xdr:rowOff>
    </xdr:from>
    <xdr:ext cx="762000" cy="259045"/>
    <xdr:sp macro="" textlink="">
      <xdr:nvSpPr>
        <xdr:cNvPr id="132" name="財政構造の弾力性平均値テキスト">
          <a:extLst>
            <a:ext uri="{FF2B5EF4-FFF2-40B4-BE49-F238E27FC236}">
              <a16:creationId xmlns:a16="http://schemas.microsoft.com/office/drawing/2014/main" id="{782855B4-5FBE-43CD-AC26-E5103A6774BE}"/>
            </a:ext>
          </a:extLst>
        </xdr:cNvPr>
        <xdr:cNvSpPr txBox="1"/>
      </xdr:nvSpPr>
      <xdr:spPr>
        <a:xfrm>
          <a:off x="5041900" y="109005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82677</xdr:rowOff>
    </xdr:from>
    <xdr:to>
      <xdr:col>23</xdr:col>
      <xdr:colOff>184150</xdr:colOff>
      <xdr:row>65</xdr:row>
      <xdr:rowOff>12827</xdr:rowOff>
    </xdr:to>
    <xdr:sp macro="" textlink="">
      <xdr:nvSpPr>
        <xdr:cNvPr id="133" name="フローチャート: 判断 132">
          <a:extLst>
            <a:ext uri="{FF2B5EF4-FFF2-40B4-BE49-F238E27FC236}">
              <a16:creationId xmlns:a16="http://schemas.microsoft.com/office/drawing/2014/main" id="{B785105C-6878-4B52-8DB5-D6FC913791F7}"/>
            </a:ext>
          </a:extLst>
        </xdr:cNvPr>
        <xdr:cNvSpPr/>
      </xdr:nvSpPr>
      <xdr:spPr>
        <a:xfrm>
          <a:off x="4902200" y="11055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32004</xdr:rowOff>
    </xdr:from>
    <xdr:to>
      <xdr:col>19</xdr:col>
      <xdr:colOff>133350</xdr:colOff>
      <xdr:row>65</xdr:row>
      <xdr:rowOff>97155</xdr:rowOff>
    </xdr:to>
    <xdr:cxnSp macro="">
      <xdr:nvCxnSpPr>
        <xdr:cNvPr id="134" name="直線コネクタ 133">
          <a:extLst>
            <a:ext uri="{FF2B5EF4-FFF2-40B4-BE49-F238E27FC236}">
              <a16:creationId xmlns:a16="http://schemas.microsoft.com/office/drawing/2014/main" id="{E57D1199-1914-43E0-B4E1-87CF02D4B0D3}"/>
            </a:ext>
          </a:extLst>
        </xdr:cNvPr>
        <xdr:cNvCxnSpPr/>
      </xdr:nvCxnSpPr>
      <xdr:spPr>
        <a:xfrm flipV="1">
          <a:off x="3225800" y="11176254"/>
          <a:ext cx="889000" cy="65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5461</xdr:rowOff>
    </xdr:from>
    <xdr:to>
      <xdr:col>19</xdr:col>
      <xdr:colOff>184150</xdr:colOff>
      <xdr:row>64</xdr:row>
      <xdr:rowOff>107061</xdr:rowOff>
    </xdr:to>
    <xdr:sp macro="" textlink="">
      <xdr:nvSpPr>
        <xdr:cNvPr id="135" name="フローチャート: 判断 134">
          <a:extLst>
            <a:ext uri="{FF2B5EF4-FFF2-40B4-BE49-F238E27FC236}">
              <a16:creationId xmlns:a16="http://schemas.microsoft.com/office/drawing/2014/main" id="{B2DA8BDF-2C61-4D6C-B9D9-99095E4ADBCC}"/>
            </a:ext>
          </a:extLst>
        </xdr:cNvPr>
        <xdr:cNvSpPr/>
      </xdr:nvSpPr>
      <xdr:spPr>
        <a:xfrm>
          <a:off x="4064000" y="10978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117238</xdr:rowOff>
    </xdr:from>
    <xdr:ext cx="736600" cy="259045"/>
    <xdr:sp macro="" textlink="">
      <xdr:nvSpPr>
        <xdr:cNvPr id="136" name="テキスト ボックス 135">
          <a:extLst>
            <a:ext uri="{FF2B5EF4-FFF2-40B4-BE49-F238E27FC236}">
              <a16:creationId xmlns:a16="http://schemas.microsoft.com/office/drawing/2014/main" id="{B0E3388E-F5C7-49F6-9BFF-AF8A3D3D42BD}"/>
            </a:ext>
          </a:extLst>
        </xdr:cNvPr>
        <xdr:cNvSpPr txBox="1"/>
      </xdr:nvSpPr>
      <xdr:spPr>
        <a:xfrm>
          <a:off x="3733800" y="107471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97155</xdr:rowOff>
    </xdr:from>
    <xdr:to>
      <xdr:col>15</xdr:col>
      <xdr:colOff>82550</xdr:colOff>
      <xdr:row>66</xdr:row>
      <xdr:rowOff>58420</xdr:rowOff>
    </xdr:to>
    <xdr:cxnSp macro="">
      <xdr:nvCxnSpPr>
        <xdr:cNvPr id="137" name="直線コネクタ 136">
          <a:extLst>
            <a:ext uri="{FF2B5EF4-FFF2-40B4-BE49-F238E27FC236}">
              <a16:creationId xmlns:a16="http://schemas.microsoft.com/office/drawing/2014/main" id="{8792E19F-3099-4919-AFEF-2EB448D490C5}"/>
            </a:ext>
          </a:extLst>
        </xdr:cNvPr>
        <xdr:cNvCxnSpPr/>
      </xdr:nvCxnSpPr>
      <xdr:spPr>
        <a:xfrm flipV="1">
          <a:off x="2336800" y="11241405"/>
          <a:ext cx="889000" cy="132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138176</xdr:rowOff>
    </xdr:from>
    <xdr:to>
      <xdr:col>15</xdr:col>
      <xdr:colOff>133350</xdr:colOff>
      <xdr:row>65</xdr:row>
      <xdr:rowOff>68326</xdr:rowOff>
    </xdr:to>
    <xdr:sp macro="" textlink="">
      <xdr:nvSpPr>
        <xdr:cNvPr id="138" name="フローチャート: 判断 137">
          <a:extLst>
            <a:ext uri="{FF2B5EF4-FFF2-40B4-BE49-F238E27FC236}">
              <a16:creationId xmlns:a16="http://schemas.microsoft.com/office/drawing/2014/main" id="{61508437-FC13-40D7-9726-0673EDDF4848}"/>
            </a:ext>
          </a:extLst>
        </xdr:cNvPr>
        <xdr:cNvSpPr/>
      </xdr:nvSpPr>
      <xdr:spPr>
        <a:xfrm>
          <a:off x="3175000" y="11110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78503</xdr:rowOff>
    </xdr:from>
    <xdr:ext cx="762000" cy="259045"/>
    <xdr:sp macro="" textlink="">
      <xdr:nvSpPr>
        <xdr:cNvPr id="139" name="テキスト ボックス 138">
          <a:extLst>
            <a:ext uri="{FF2B5EF4-FFF2-40B4-BE49-F238E27FC236}">
              <a16:creationId xmlns:a16="http://schemas.microsoft.com/office/drawing/2014/main" id="{74C3F5EE-A7FE-4B77-8457-EF72521C8289}"/>
            </a:ext>
          </a:extLst>
        </xdr:cNvPr>
        <xdr:cNvSpPr txBox="1"/>
      </xdr:nvSpPr>
      <xdr:spPr>
        <a:xfrm>
          <a:off x="2844800" y="10879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66</xdr:row>
      <xdr:rowOff>58420</xdr:rowOff>
    </xdr:from>
    <xdr:to>
      <xdr:col>11</xdr:col>
      <xdr:colOff>31750</xdr:colOff>
      <xdr:row>66</xdr:row>
      <xdr:rowOff>152527</xdr:rowOff>
    </xdr:to>
    <xdr:cxnSp macro="">
      <xdr:nvCxnSpPr>
        <xdr:cNvPr id="140" name="直線コネクタ 139">
          <a:extLst>
            <a:ext uri="{FF2B5EF4-FFF2-40B4-BE49-F238E27FC236}">
              <a16:creationId xmlns:a16="http://schemas.microsoft.com/office/drawing/2014/main" id="{6E33C562-3994-46A7-A807-314BE6AABD43}"/>
            </a:ext>
          </a:extLst>
        </xdr:cNvPr>
        <xdr:cNvCxnSpPr/>
      </xdr:nvCxnSpPr>
      <xdr:spPr>
        <a:xfrm flipV="1">
          <a:off x="1447800" y="11374120"/>
          <a:ext cx="889000" cy="94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5334</xdr:rowOff>
    </xdr:from>
    <xdr:to>
      <xdr:col>11</xdr:col>
      <xdr:colOff>82550</xdr:colOff>
      <xdr:row>65</xdr:row>
      <xdr:rowOff>106934</xdr:rowOff>
    </xdr:to>
    <xdr:sp macro="" textlink="">
      <xdr:nvSpPr>
        <xdr:cNvPr id="141" name="フローチャート: 判断 140">
          <a:extLst>
            <a:ext uri="{FF2B5EF4-FFF2-40B4-BE49-F238E27FC236}">
              <a16:creationId xmlns:a16="http://schemas.microsoft.com/office/drawing/2014/main" id="{40CFA4C8-D9FD-4505-92CE-98B70AA6BC00}"/>
            </a:ext>
          </a:extLst>
        </xdr:cNvPr>
        <xdr:cNvSpPr/>
      </xdr:nvSpPr>
      <xdr:spPr>
        <a:xfrm>
          <a:off x="2286000" y="1114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117111</xdr:rowOff>
    </xdr:from>
    <xdr:ext cx="762000" cy="259045"/>
    <xdr:sp macro="" textlink="">
      <xdr:nvSpPr>
        <xdr:cNvPr id="142" name="テキスト ボックス 141">
          <a:extLst>
            <a:ext uri="{FF2B5EF4-FFF2-40B4-BE49-F238E27FC236}">
              <a16:creationId xmlns:a16="http://schemas.microsoft.com/office/drawing/2014/main" id="{37B4C395-214A-4E93-B723-AD216932B3CD}"/>
            </a:ext>
          </a:extLst>
        </xdr:cNvPr>
        <xdr:cNvSpPr txBox="1"/>
      </xdr:nvSpPr>
      <xdr:spPr>
        <a:xfrm>
          <a:off x="1955800" y="10918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39116</xdr:rowOff>
    </xdr:from>
    <xdr:to>
      <xdr:col>7</xdr:col>
      <xdr:colOff>31750</xdr:colOff>
      <xdr:row>65</xdr:row>
      <xdr:rowOff>140716</xdr:rowOff>
    </xdr:to>
    <xdr:sp macro="" textlink="">
      <xdr:nvSpPr>
        <xdr:cNvPr id="143" name="フローチャート: 判断 142">
          <a:extLst>
            <a:ext uri="{FF2B5EF4-FFF2-40B4-BE49-F238E27FC236}">
              <a16:creationId xmlns:a16="http://schemas.microsoft.com/office/drawing/2014/main" id="{B61DFDA8-12B1-47DF-8B96-3E32F6572703}"/>
            </a:ext>
          </a:extLst>
        </xdr:cNvPr>
        <xdr:cNvSpPr/>
      </xdr:nvSpPr>
      <xdr:spPr>
        <a:xfrm>
          <a:off x="1397000" y="11183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150893</xdr:rowOff>
    </xdr:from>
    <xdr:ext cx="762000" cy="259045"/>
    <xdr:sp macro="" textlink="">
      <xdr:nvSpPr>
        <xdr:cNvPr id="144" name="テキスト ボックス 143">
          <a:extLst>
            <a:ext uri="{FF2B5EF4-FFF2-40B4-BE49-F238E27FC236}">
              <a16:creationId xmlns:a16="http://schemas.microsoft.com/office/drawing/2014/main" id="{D5C67580-66F5-4871-8B8D-8850F5061EA8}"/>
            </a:ext>
          </a:extLst>
        </xdr:cNvPr>
        <xdr:cNvSpPr txBox="1"/>
      </xdr:nvSpPr>
      <xdr:spPr>
        <a:xfrm>
          <a:off x="1066800" y="10952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EEC12455-9C0C-4D6C-8FDF-6FC20A5A3F9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3D47A26A-86F8-49D2-ADEB-2A637F4A6144}"/>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86BDA37A-ADA7-4C3D-8F20-4D84A217F231}"/>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BF670F36-A5F9-49DE-A00D-6D9EDB45111A}"/>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44A8BA05-FEAA-4FF5-A71D-CEAFD6A74CEE}"/>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14986</xdr:rowOff>
    </xdr:from>
    <xdr:to>
      <xdr:col>23</xdr:col>
      <xdr:colOff>184150</xdr:colOff>
      <xdr:row>65</xdr:row>
      <xdr:rowOff>116586</xdr:rowOff>
    </xdr:to>
    <xdr:sp macro="" textlink="">
      <xdr:nvSpPr>
        <xdr:cNvPr id="150" name="楕円 149">
          <a:extLst>
            <a:ext uri="{FF2B5EF4-FFF2-40B4-BE49-F238E27FC236}">
              <a16:creationId xmlns:a16="http://schemas.microsoft.com/office/drawing/2014/main" id="{365AF6E5-E28A-4447-ADA0-B63179234EAF}"/>
            </a:ext>
          </a:extLst>
        </xdr:cNvPr>
        <xdr:cNvSpPr/>
      </xdr:nvSpPr>
      <xdr:spPr>
        <a:xfrm>
          <a:off x="4902200" y="1115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158513</xdr:rowOff>
    </xdr:from>
    <xdr:ext cx="762000" cy="259045"/>
    <xdr:sp macro="" textlink="">
      <xdr:nvSpPr>
        <xdr:cNvPr id="151" name="財政構造の弾力性該当値テキスト">
          <a:extLst>
            <a:ext uri="{FF2B5EF4-FFF2-40B4-BE49-F238E27FC236}">
              <a16:creationId xmlns:a16="http://schemas.microsoft.com/office/drawing/2014/main" id="{3EC74676-C087-4948-8831-9CC868908BAE}"/>
            </a:ext>
          </a:extLst>
        </xdr:cNvPr>
        <xdr:cNvSpPr txBox="1"/>
      </xdr:nvSpPr>
      <xdr:spPr>
        <a:xfrm>
          <a:off x="5041900" y="11131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152654</xdr:rowOff>
    </xdr:from>
    <xdr:to>
      <xdr:col>19</xdr:col>
      <xdr:colOff>184150</xdr:colOff>
      <xdr:row>65</xdr:row>
      <xdr:rowOff>82804</xdr:rowOff>
    </xdr:to>
    <xdr:sp macro="" textlink="">
      <xdr:nvSpPr>
        <xdr:cNvPr id="152" name="楕円 151">
          <a:extLst>
            <a:ext uri="{FF2B5EF4-FFF2-40B4-BE49-F238E27FC236}">
              <a16:creationId xmlns:a16="http://schemas.microsoft.com/office/drawing/2014/main" id="{8D6D3B36-1E5D-41E7-9028-6444D387BC81}"/>
            </a:ext>
          </a:extLst>
        </xdr:cNvPr>
        <xdr:cNvSpPr/>
      </xdr:nvSpPr>
      <xdr:spPr>
        <a:xfrm>
          <a:off x="4064000" y="11125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67581</xdr:rowOff>
    </xdr:from>
    <xdr:ext cx="736600" cy="259045"/>
    <xdr:sp macro="" textlink="">
      <xdr:nvSpPr>
        <xdr:cNvPr id="153" name="テキスト ボックス 152">
          <a:extLst>
            <a:ext uri="{FF2B5EF4-FFF2-40B4-BE49-F238E27FC236}">
              <a16:creationId xmlns:a16="http://schemas.microsoft.com/office/drawing/2014/main" id="{2A2DD508-5BA3-4F18-A734-1202DCC79434}"/>
            </a:ext>
          </a:extLst>
        </xdr:cNvPr>
        <xdr:cNvSpPr txBox="1"/>
      </xdr:nvSpPr>
      <xdr:spPr>
        <a:xfrm>
          <a:off x="3733800" y="112118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46355</xdr:rowOff>
    </xdr:from>
    <xdr:to>
      <xdr:col>15</xdr:col>
      <xdr:colOff>133350</xdr:colOff>
      <xdr:row>65</xdr:row>
      <xdr:rowOff>147955</xdr:rowOff>
    </xdr:to>
    <xdr:sp macro="" textlink="">
      <xdr:nvSpPr>
        <xdr:cNvPr id="154" name="楕円 153">
          <a:extLst>
            <a:ext uri="{FF2B5EF4-FFF2-40B4-BE49-F238E27FC236}">
              <a16:creationId xmlns:a16="http://schemas.microsoft.com/office/drawing/2014/main" id="{837DB58E-67E0-44A4-A7B8-2400050D2A36}"/>
            </a:ext>
          </a:extLst>
        </xdr:cNvPr>
        <xdr:cNvSpPr/>
      </xdr:nvSpPr>
      <xdr:spPr>
        <a:xfrm>
          <a:off x="3175000" y="11190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132732</xdr:rowOff>
    </xdr:from>
    <xdr:ext cx="762000" cy="259045"/>
    <xdr:sp macro="" textlink="">
      <xdr:nvSpPr>
        <xdr:cNvPr id="155" name="テキスト ボックス 154">
          <a:extLst>
            <a:ext uri="{FF2B5EF4-FFF2-40B4-BE49-F238E27FC236}">
              <a16:creationId xmlns:a16="http://schemas.microsoft.com/office/drawing/2014/main" id="{951FD5BC-DEDA-4520-B011-49FD34D17522}"/>
            </a:ext>
          </a:extLst>
        </xdr:cNvPr>
        <xdr:cNvSpPr txBox="1"/>
      </xdr:nvSpPr>
      <xdr:spPr>
        <a:xfrm>
          <a:off x="2844800" y="11276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66</xdr:row>
      <xdr:rowOff>7620</xdr:rowOff>
    </xdr:from>
    <xdr:to>
      <xdr:col>11</xdr:col>
      <xdr:colOff>82550</xdr:colOff>
      <xdr:row>66</xdr:row>
      <xdr:rowOff>109220</xdr:rowOff>
    </xdr:to>
    <xdr:sp macro="" textlink="">
      <xdr:nvSpPr>
        <xdr:cNvPr id="156" name="楕円 155">
          <a:extLst>
            <a:ext uri="{FF2B5EF4-FFF2-40B4-BE49-F238E27FC236}">
              <a16:creationId xmlns:a16="http://schemas.microsoft.com/office/drawing/2014/main" id="{5FDB56AD-E76D-41D4-B90C-F5DAA1121302}"/>
            </a:ext>
          </a:extLst>
        </xdr:cNvPr>
        <xdr:cNvSpPr/>
      </xdr:nvSpPr>
      <xdr:spPr>
        <a:xfrm>
          <a:off x="2286000" y="1132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93997</xdr:rowOff>
    </xdr:from>
    <xdr:ext cx="762000" cy="259045"/>
    <xdr:sp macro="" textlink="">
      <xdr:nvSpPr>
        <xdr:cNvPr id="157" name="テキスト ボックス 156">
          <a:extLst>
            <a:ext uri="{FF2B5EF4-FFF2-40B4-BE49-F238E27FC236}">
              <a16:creationId xmlns:a16="http://schemas.microsoft.com/office/drawing/2014/main" id="{F87ACD3D-F3CA-47B4-A009-9E79B890E597}"/>
            </a:ext>
          </a:extLst>
        </xdr:cNvPr>
        <xdr:cNvSpPr txBox="1"/>
      </xdr:nvSpPr>
      <xdr:spPr>
        <a:xfrm>
          <a:off x="1955800" y="1140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66</xdr:row>
      <xdr:rowOff>101727</xdr:rowOff>
    </xdr:from>
    <xdr:to>
      <xdr:col>7</xdr:col>
      <xdr:colOff>31750</xdr:colOff>
      <xdr:row>67</xdr:row>
      <xdr:rowOff>31877</xdr:rowOff>
    </xdr:to>
    <xdr:sp macro="" textlink="">
      <xdr:nvSpPr>
        <xdr:cNvPr id="158" name="楕円 157">
          <a:extLst>
            <a:ext uri="{FF2B5EF4-FFF2-40B4-BE49-F238E27FC236}">
              <a16:creationId xmlns:a16="http://schemas.microsoft.com/office/drawing/2014/main" id="{B5F93D82-101F-4BC3-9F1E-7941635AE5BC}"/>
            </a:ext>
          </a:extLst>
        </xdr:cNvPr>
        <xdr:cNvSpPr/>
      </xdr:nvSpPr>
      <xdr:spPr>
        <a:xfrm>
          <a:off x="1397000" y="11417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67</xdr:row>
      <xdr:rowOff>16654</xdr:rowOff>
    </xdr:from>
    <xdr:ext cx="762000" cy="259045"/>
    <xdr:sp macro="" textlink="">
      <xdr:nvSpPr>
        <xdr:cNvPr id="159" name="テキスト ボックス 158">
          <a:extLst>
            <a:ext uri="{FF2B5EF4-FFF2-40B4-BE49-F238E27FC236}">
              <a16:creationId xmlns:a16="http://schemas.microsoft.com/office/drawing/2014/main" id="{21954C8F-D247-404E-AA22-C03C2A34C46A}"/>
            </a:ext>
          </a:extLst>
        </xdr:cNvPr>
        <xdr:cNvSpPr txBox="1"/>
      </xdr:nvSpPr>
      <xdr:spPr>
        <a:xfrm>
          <a:off x="1066800" y="11503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54F629D1-C393-418B-99A4-C0A71A86287F}"/>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583F07F1-D7EE-4CCD-9987-FC741A909F44}"/>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DD8A0EF9-A116-4CC4-8E2A-4F93129047E3}"/>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[486,523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8F1D4B33-B1AE-4286-BEFB-CA84836B0ECE}"/>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6588A2F9-2BAC-4A69-A349-74B26BD9BF13}"/>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A22A3CE5-A2C1-4312-977E-CF28339180C6}"/>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F744DB4-27B5-43F3-8B02-F78F6F970C4D}"/>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60889B20-F7CD-4E5F-8725-D89B2E0EB384}"/>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17908E85-355C-446F-AF16-069F96767FE3}"/>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74396A87-5237-4342-A791-272589EBDA38}"/>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D866CD98-43AA-43BA-853F-D7EB8D81B7C1}"/>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DCABBC4-1659-4D16-A366-B4B9AE99049E}"/>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381777F6-C461-4B49-AF3A-DC7BC5866498}"/>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　類似団体平均値を</a:t>
          </a:r>
          <a:r>
            <a:rPr kumimoji="1" lang="en-US" altLang="ja-JP" sz="1000">
              <a:latin typeface="ＭＳ Ｐゴシック" panose="020B0600070205080204" pitchFamily="50" charset="-128"/>
              <a:ea typeface="ＭＳ Ｐゴシック" panose="020B0600070205080204" pitchFamily="50" charset="-128"/>
            </a:rPr>
            <a:t>68,474</a:t>
          </a:r>
          <a:r>
            <a:rPr kumimoji="1" lang="ja-JP" altLang="en-US" sz="1000">
              <a:latin typeface="ＭＳ Ｐゴシック" panose="020B0600070205080204" pitchFamily="50" charset="-128"/>
              <a:ea typeface="ＭＳ Ｐゴシック" panose="020B0600070205080204" pitchFamily="50" charset="-128"/>
            </a:rPr>
            <a:t>円下回り、前年度に比べ</a:t>
          </a:r>
          <a:r>
            <a:rPr kumimoji="1" lang="en-US" altLang="ja-JP" sz="1000">
              <a:latin typeface="ＭＳ Ｐゴシック" panose="020B0600070205080204" pitchFamily="50" charset="-128"/>
              <a:ea typeface="ＭＳ Ｐゴシック" panose="020B0600070205080204" pitchFamily="50" charset="-128"/>
            </a:rPr>
            <a:t>30,212</a:t>
          </a:r>
          <a:r>
            <a:rPr kumimoji="1" lang="ja-JP" altLang="en-US" sz="1000">
              <a:latin typeface="ＭＳ Ｐゴシック" panose="020B0600070205080204" pitchFamily="50" charset="-128"/>
              <a:ea typeface="ＭＳ Ｐゴシック" panose="020B0600070205080204" pitchFamily="50" charset="-128"/>
            </a:rPr>
            <a:t>円増となっている。</a:t>
          </a:r>
        </a:p>
        <a:p>
          <a:r>
            <a:rPr kumimoji="1" lang="ja-JP" altLang="en-US" sz="1000">
              <a:latin typeface="ＭＳ Ｐゴシック" panose="020B0600070205080204" pitchFamily="50" charset="-128"/>
              <a:ea typeface="ＭＳ Ｐゴシック" panose="020B0600070205080204" pitchFamily="50" charset="-128"/>
            </a:rPr>
            <a:t>　人件費については、新型コロナウイルスワクチン接種関連業務に係る人件費の減等により、前年度から</a:t>
          </a:r>
          <a:r>
            <a:rPr kumimoji="1" lang="en-US" altLang="ja-JP" sz="1000">
              <a:latin typeface="ＭＳ Ｐゴシック" panose="020B0600070205080204" pitchFamily="50" charset="-128"/>
              <a:ea typeface="ＭＳ Ｐゴシック" panose="020B0600070205080204" pitchFamily="50" charset="-128"/>
            </a:rPr>
            <a:t>3.6%</a:t>
          </a:r>
          <a:r>
            <a:rPr kumimoji="1" lang="ja-JP" altLang="en-US" sz="1000">
              <a:latin typeface="ＭＳ Ｐゴシック" panose="020B0600070205080204" pitchFamily="50" charset="-128"/>
              <a:ea typeface="ＭＳ Ｐゴシック" panose="020B0600070205080204" pitchFamily="50" charset="-128"/>
            </a:rPr>
            <a:t>の減となった。</a:t>
          </a:r>
        </a:p>
        <a:p>
          <a:r>
            <a:rPr kumimoji="1" lang="ja-JP" altLang="en-US" sz="1000">
              <a:latin typeface="ＭＳ Ｐゴシック" panose="020B0600070205080204" pitchFamily="50" charset="-128"/>
              <a:ea typeface="ＭＳ Ｐゴシック" panose="020B0600070205080204" pitchFamily="50" charset="-128"/>
            </a:rPr>
            <a:t>　物件費については、義務教育学校開設に向けた施設用備品の購入等により、前年度から</a:t>
          </a:r>
          <a:r>
            <a:rPr kumimoji="1" lang="en-US" altLang="ja-JP" sz="1000">
              <a:latin typeface="ＭＳ Ｐゴシック" panose="020B0600070205080204" pitchFamily="50" charset="-128"/>
              <a:ea typeface="ＭＳ Ｐゴシック" panose="020B0600070205080204" pitchFamily="50" charset="-128"/>
            </a:rPr>
            <a:t>7.6%</a:t>
          </a:r>
          <a:r>
            <a:rPr kumimoji="1" lang="ja-JP" altLang="en-US" sz="1000">
              <a:latin typeface="ＭＳ Ｐゴシック" panose="020B0600070205080204" pitchFamily="50" charset="-128"/>
              <a:ea typeface="ＭＳ Ｐゴシック" panose="020B0600070205080204" pitchFamily="50" charset="-128"/>
            </a:rPr>
            <a:t>の増となった。</a:t>
          </a:r>
        </a:p>
        <a:p>
          <a:r>
            <a:rPr kumimoji="1" lang="ja-JP" altLang="en-US" sz="1000">
              <a:latin typeface="ＭＳ Ｐゴシック" panose="020B0600070205080204" pitchFamily="50" charset="-128"/>
              <a:ea typeface="ＭＳ Ｐゴシック" panose="020B0600070205080204" pitchFamily="50" charset="-128"/>
            </a:rPr>
            <a:t>　今後も適正な定員を維持し、一定額以上の需要額予算の定率削減、新規備品購入の抑制等による物件費の抑制に努め、数値の改善を図っていく。</a:t>
          </a: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A6A13393-D869-4DE1-813C-2AB7DDF5F1F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4CD9A8BD-86A0-4019-8185-C622E05462A4}"/>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A8728C35-585D-4632-876C-832BC228CAB5}"/>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6" name="直線コネクタ 175">
          <a:extLst>
            <a:ext uri="{FF2B5EF4-FFF2-40B4-BE49-F238E27FC236}">
              <a16:creationId xmlns:a16="http://schemas.microsoft.com/office/drawing/2014/main" id="{935A56DA-71DC-416D-B70A-4ED3C702126E}"/>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7" name="テキスト ボックス 176">
          <a:extLst>
            <a:ext uri="{FF2B5EF4-FFF2-40B4-BE49-F238E27FC236}">
              <a16:creationId xmlns:a16="http://schemas.microsoft.com/office/drawing/2014/main" id="{C6688AAE-084C-410D-98E5-78247BD0654F}"/>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8" name="直線コネクタ 177">
          <a:extLst>
            <a:ext uri="{FF2B5EF4-FFF2-40B4-BE49-F238E27FC236}">
              <a16:creationId xmlns:a16="http://schemas.microsoft.com/office/drawing/2014/main" id="{DD916635-E98D-48F8-944A-B72ADD82153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9" name="テキスト ボックス 178">
          <a:extLst>
            <a:ext uri="{FF2B5EF4-FFF2-40B4-BE49-F238E27FC236}">
              <a16:creationId xmlns:a16="http://schemas.microsoft.com/office/drawing/2014/main" id="{19BC8F88-9CB8-4A63-9161-F3A34B7CFBE1}"/>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0" name="直線コネクタ 179">
          <a:extLst>
            <a:ext uri="{FF2B5EF4-FFF2-40B4-BE49-F238E27FC236}">
              <a16:creationId xmlns:a16="http://schemas.microsoft.com/office/drawing/2014/main" id="{E16D1943-D27F-4F02-827B-08FC5C2AF612}"/>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1" name="テキスト ボックス 180">
          <a:extLst>
            <a:ext uri="{FF2B5EF4-FFF2-40B4-BE49-F238E27FC236}">
              <a16:creationId xmlns:a16="http://schemas.microsoft.com/office/drawing/2014/main" id="{E033F256-615B-48E9-8C09-8E70D024538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2" name="直線コネクタ 181">
          <a:extLst>
            <a:ext uri="{FF2B5EF4-FFF2-40B4-BE49-F238E27FC236}">
              <a16:creationId xmlns:a16="http://schemas.microsoft.com/office/drawing/2014/main" id="{8421BC74-BD8E-4B93-8262-1EAB0D756071}"/>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3" name="テキスト ボックス 182">
          <a:extLst>
            <a:ext uri="{FF2B5EF4-FFF2-40B4-BE49-F238E27FC236}">
              <a16:creationId xmlns:a16="http://schemas.microsoft.com/office/drawing/2014/main" id="{1425DE6F-536D-4BA4-A9C9-0CC2BCD3BD79}"/>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4" name="直線コネクタ 183">
          <a:extLst>
            <a:ext uri="{FF2B5EF4-FFF2-40B4-BE49-F238E27FC236}">
              <a16:creationId xmlns:a16="http://schemas.microsoft.com/office/drawing/2014/main" id="{78A3D248-C2A1-49C4-81E1-320E9F57B35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8CAF6A13-A500-40E9-9074-A80D204A37E8}"/>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113813</xdr:rowOff>
    </xdr:from>
    <xdr:to>
      <xdr:col>23</xdr:col>
      <xdr:colOff>133350</xdr:colOff>
      <xdr:row>89</xdr:row>
      <xdr:rowOff>99197</xdr:rowOff>
    </xdr:to>
    <xdr:cxnSp macro="">
      <xdr:nvCxnSpPr>
        <xdr:cNvPr id="186" name="直線コネクタ 185">
          <a:extLst>
            <a:ext uri="{FF2B5EF4-FFF2-40B4-BE49-F238E27FC236}">
              <a16:creationId xmlns:a16="http://schemas.microsoft.com/office/drawing/2014/main" id="{B7CDBC28-89C4-448F-A928-4E136ACEA8A6}"/>
            </a:ext>
          </a:extLst>
        </xdr:cNvPr>
        <xdr:cNvCxnSpPr/>
      </xdr:nvCxnSpPr>
      <xdr:spPr>
        <a:xfrm flipV="1">
          <a:off x="4953000" y="14001263"/>
          <a:ext cx="0" cy="13569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71274</xdr:rowOff>
    </xdr:from>
    <xdr:ext cx="762000" cy="259045"/>
    <xdr:sp macro="" textlink="">
      <xdr:nvSpPr>
        <xdr:cNvPr id="187" name="人件費・物件費等の状況最小値テキスト">
          <a:extLst>
            <a:ext uri="{FF2B5EF4-FFF2-40B4-BE49-F238E27FC236}">
              <a16:creationId xmlns:a16="http://schemas.microsoft.com/office/drawing/2014/main" id="{63DE1364-38B8-4ED1-865D-3EA9D2E7642B}"/>
            </a:ext>
          </a:extLst>
        </xdr:cNvPr>
        <xdr:cNvSpPr txBox="1"/>
      </xdr:nvSpPr>
      <xdr:spPr>
        <a:xfrm>
          <a:off x="5041900" y="15330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3,060,810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99197</xdr:rowOff>
    </xdr:from>
    <xdr:to>
      <xdr:col>24</xdr:col>
      <xdr:colOff>12700</xdr:colOff>
      <xdr:row>89</xdr:row>
      <xdr:rowOff>99197</xdr:rowOff>
    </xdr:to>
    <xdr:cxnSp macro="">
      <xdr:nvCxnSpPr>
        <xdr:cNvPr id="188" name="直線コネクタ 187">
          <a:extLst>
            <a:ext uri="{FF2B5EF4-FFF2-40B4-BE49-F238E27FC236}">
              <a16:creationId xmlns:a16="http://schemas.microsoft.com/office/drawing/2014/main" id="{43EF923C-01D1-452A-8E80-9B088D29E4E2}"/>
            </a:ext>
          </a:extLst>
        </xdr:cNvPr>
        <xdr:cNvCxnSpPr/>
      </xdr:nvCxnSpPr>
      <xdr:spPr>
        <a:xfrm>
          <a:off x="4864100" y="15358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28740</xdr:rowOff>
    </xdr:from>
    <xdr:ext cx="762000" cy="259045"/>
    <xdr:sp macro="" textlink="">
      <xdr:nvSpPr>
        <xdr:cNvPr id="189" name="人件費・物件費等の状況最大値テキスト">
          <a:extLst>
            <a:ext uri="{FF2B5EF4-FFF2-40B4-BE49-F238E27FC236}">
              <a16:creationId xmlns:a16="http://schemas.microsoft.com/office/drawing/2014/main" id="{916B07DD-0F82-47D1-ACC3-3759E3B9A12E}"/>
            </a:ext>
          </a:extLst>
        </xdr:cNvPr>
        <xdr:cNvSpPr txBox="1"/>
      </xdr:nvSpPr>
      <xdr:spPr>
        <a:xfrm>
          <a:off x="5041900" y="13744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113813</xdr:rowOff>
    </xdr:from>
    <xdr:to>
      <xdr:col>24</xdr:col>
      <xdr:colOff>12700</xdr:colOff>
      <xdr:row>81</xdr:row>
      <xdr:rowOff>113813</xdr:rowOff>
    </xdr:to>
    <xdr:cxnSp macro="">
      <xdr:nvCxnSpPr>
        <xdr:cNvPr id="190" name="直線コネクタ 189">
          <a:extLst>
            <a:ext uri="{FF2B5EF4-FFF2-40B4-BE49-F238E27FC236}">
              <a16:creationId xmlns:a16="http://schemas.microsoft.com/office/drawing/2014/main" id="{90D1256A-C852-48C9-8F1B-84BDA3A3D1DC}"/>
            </a:ext>
          </a:extLst>
        </xdr:cNvPr>
        <xdr:cNvCxnSpPr/>
      </xdr:nvCxnSpPr>
      <xdr:spPr>
        <a:xfrm>
          <a:off x="4864100" y="14001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42416</xdr:rowOff>
    </xdr:from>
    <xdr:to>
      <xdr:col>23</xdr:col>
      <xdr:colOff>133350</xdr:colOff>
      <xdr:row>82</xdr:row>
      <xdr:rowOff>56997</xdr:rowOff>
    </xdr:to>
    <xdr:cxnSp macro="">
      <xdr:nvCxnSpPr>
        <xdr:cNvPr id="191" name="直線コネクタ 190">
          <a:extLst>
            <a:ext uri="{FF2B5EF4-FFF2-40B4-BE49-F238E27FC236}">
              <a16:creationId xmlns:a16="http://schemas.microsoft.com/office/drawing/2014/main" id="{37C0DC2F-DD7B-4B0D-BE7B-00FB79FAAB5A}"/>
            </a:ext>
          </a:extLst>
        </xdr:cNvPr>
        <xdr:cNvCxnSpPr/>
      </xdr:nvCxnSpPr>
      <xdr:spPr>
        <a:xfrm>
          <a:off x="4114800" y="14101316"/>
          <a:ext cx="838200" cy="14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41772</xdr:rowOff>
    </xdr:from>
    <xdr:ext cx="762000" cy="259045"/>
    <xdr:sp macro="" textlink="">
      <xdr:nvSpPr>
        <xdr:cNvPr id="192" name="人件費・物件費等の状況平均値テキスト">
          <a:extLst>
            <a:ext uri="{FF2B5EF4-FFF2-40B4-BE49-F238E27FC236}">
              <a16:creationId xmlns:a16="http://schemas.microsoft.com/office/drawing/2014/main" id="{D5AB5FC9-6E39-45C8-92E6-97DDA0232223}"/>
            </a:ext>
          </a:extLst>
        </xdr:cNvPr>
        <xdr:cNvSpPr txBox="1"/>
      </xdr:nvSpPr>
      <xdr:spPr>
        <a:xfrm>
          <a:off x="5041900" y="141006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39241</xdr:rowOff>
    </xdr:from>
    <xdr:to>
      <xdr:col>23</xdr:col>
      <xdr:colOff>184150</xdr:colOff>
      <xdr:row>82</xdr:row>
      <xdr:rowOff>140841</xdr:rowOff>
    </xdr:to>
    <xdr:sp macro="" textlink="">
      <xdr:nvSpPr>
        <xdr:cNvPr id="193" name="フローチャート: 判断 192">
          <a:extLst>
            <a:ext uri="{FF2B5EF4-FFF2-40B4-BE49-F238E27FC236}">
              <a16:creationId xmlns:a16="http://schemas.microsoft.com/office/drawing/2014/main" id="{4102817A-6801-4D0A-84A7-DBE75F899067}"/>
            </a:ext>
          </a:extLst>
        </xdr:cNvPr>
        <xdr:cNvSpPr/>
      </xdr:nvSpPr>
      <xdr:spPr>
        <a:xfrm>
          <a:off x="4902200" y="14098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20343</xdr:rowOff>
    </xdr:from>
    <xdr:to>
      <xdr:col>19</xdr:col>
      <xdr:colOff>133350</xdr:colOff>
      <xdr:row>82</xdr:row>
      <xdr:rowOff>42416</xdr:rowOff>
    </xdr:to>
    <xdr:cxnSp macro="">
      <xdr:nvCxnSpPr>
        <xdr:cNvPr id="194" name="直線コネクタ 193">
          <a:extLst>
            <a:ext uri="{FF2B5EF4-FFF2-40B4-BE49-F238E27FC236}">
              <a16:creationId xmlns:a16="http://schemas.microsoft.com/office/drawing/2014/main" id="{B1419097-0E70-4D6C-9D85-FD60F178130F}"/>
            </a:ext>
          </a:extLst>
        </xdr:cNvPr>
        <xdr:cNvCxnSpPr/>
      </xdr:nvCxnSpPr>
      <xdr:spPr>
        <a:xfrm>
          <a:off x="3225800" y="14079243"/>
          <a:ext cx="889000" cy="22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15249</xdr:rowOff>
    </xdr:from>
    <xdr:to>
      <xdr:col>19</xdr:col>
      <xdr:colOff>184150</xdr:colOff>
      <xdr:row>82</xdr:row>
      <xdr:rowOff>116849</xdr:rowOff>
    </xdr:to>
    <xdr:sp macro="" textlink="">
      <xdr:nvSpPr>
        <xdr:cNvPr id="195" name="フローチャート: 判断 194">
          <a:extLst>
            <a:ext uri="{FF2B5EF4-FFF2-40B4-BE49-F238E27FC236}">
              <a16:creationId xmlns:a16="http://schemas.microsoft.com/office/drawing/2014/main" id="{782770F9-F1D6-417A-9490-D6F8DCA0537A}"/>
            </a:ext>
          </a:extLst>
        </xdr:cNvPr>
        <xdr:cNvSpPr/>
      </xdr:nvSpPr>
      <xdr:spPr>
        <a:xfrm>
          <a:off x="4064000" y="14074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101626</xdr:rowOff>
    </xdr:from>
    <xdr:ext cx="736600" cy="259045"/>
    <xdr:sp macro="" textlink="">
      <xdr:nvSpPr>
        <xdr:cNvPr id="196" name="テキスト ボックス 195">
          <a:extLst>
            <a:ext uri="{FF2B5EF4-FFF2-40B4-BE49-F238E27FC236}">
              <a16:creationId xmlns:a16="http://schemas.microsoft.com/office/drawing/2014/main" id="{0C30754B-FA42-42E4-A327-DCAFC4ECE447}"/>
            </a:ext>
          </a:extLst>
        </xdr:cNvPr>
        <xdr:cNvSpPr txBox="1"/>
      </xdr:nvSpPr>
      <xdr:spPr>
        <a:xfrm>
          <a:off x="3733800" y="141605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4336</xdr:rowOff>
    </xdr:from>
    <xdr:to>
      <xdr:col>15</xdr:col>
      <xdr:colOff>82550</xdr:colOff>
      <xdr:row>82</xdr:row>
      <xdr:rowOff>20343</xdr:rowOff>
    </xdr:to>
    <xdr:cxnSp macro="">
      <xdr:nvCxnSpPr>
        <xdr:cNvPr id="197" name="直線コネクタ 196">
          <a:extLst>
            <a:ext uri="{FF2B5EF4-FFF2-40B4-BE49-F238E27FC236}">
              <a16:creationId xmlns:a16="http://schemas.microsoft.com/office/drawing/2014/main" id="{72135E01-DE29-44F3-8828-19187EF75A94}"/>
            </a:ext>
          </a:extLst>
        </xdr:cNvPr>
        <xdr:cNvCxnSpPr/>
      </xdr:nvCxnSpPr>
      <xdr:spPr>
        <a:xfrm>
          <a:off x="2336800" y="14063236"/>
          <a:ext cx="889000" cy="16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20131</xdr:rowOff>
    </xdr:from>
    <xdr:to>
      <xdr:col>15</xdr:col>
      <xdr:colOff>133350</xdr:colOff>
      <xdr:row>82</xdr:row>
      <xdr:rowOff>121731</xdr:rowOff>
    </xdr:to>
    <xdr:sp macro="" textlink="">
      <xdr:nvSpPr>
        <xdr:cNvPr id="198" name="フローチャート: 判断 197">
          <a:extLst>
            <a:ext uri="{FF2B5EF4-FFF2-40B4-BE49-F238E27FC236}">
              <a16:creationId xmlns:a16="http://schemas.microsoft.com/office/drawing/2014/main" id="{C851330A-EDBA-4B5B-884C-B1274D8AD4A0}"/>
            </a:ext>
          </a:extLst>
        </xdr:cNvPr>
        <xdr:cNvSpPr/>
      </xdr:nvSpPr>
      <xdr:spPr>
        <a:xfrm>
          <a:off x="3175000" y="14079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106508</xdr:rowOff>
    </xdr:from>
    <xdr:ext cx="762000" cy="259045"/>
    <xdr:sp macro="" textlink="">
      <xdr:nvSpPr>
        <xdr:cNvPr id="199" name="テキスト ボックス 198">
          <a:extLst>
            <a:ext uri="{FF2B5EF4-FFF2-40B4-BE49-F238E27FC236}">
              <a16:creationId xmlns:a16="http://schemas.microsoft.com/office/drawing/2014/main" id="{2E57B2BE-BACD-4396-9C07-0E73D528B634}"/>
            </a:ext>
          </a:extLst>
        </xdr:cNvPr>
        <xdr:cNvSpPr txBox="1"/>
      </xdr:nvSpPr>
      <xdr:spPr>
        <a:xfrm>
          <a:off x="2844800" y="14165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4336</xdr:rowOff>
    </xdr:from>
    <xdr:to>
      <xdr:col>11</xdr:col>
      <xdr:colOff>31750</xdr:colOff>
      <xdr:row>82</xdr:row>
      <xdr:rowOff>7192</xdr:rowOff>
    </xdr:to>
    <xdr:cxnSp macro="">
      <xdr:nvCxnSpPr>
        <xdr:cNvPr id="200" name="直線コネクタ 199">
          <a:extLst>
            <a:ext uri="{FF2B5EF4-FFF2-40B4-BE49-F238E27FC236}">
              <a16:creationId xmlns:a16="http://schemas.microsoft.com/office/drawing/2014/main" id="{79501F72-903E-4E9A-873A-BB0250D28F9E}"/>
            </a:ext>
          </a:extLst>
        </xdr:cNvPr>
        <xdr:cNvCxnSpPr/>
      </xdr:nvCxnSpPr>
      <xdr:spPr>
        <a:xfrm flipV="1">
          <a:off x="1447800" y="14063236"/>
          <a:ext cx="889000" cy="2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12669</xdr:rowOff>
    </xdr:from>
    <xdr:to>
      <xdr:col>11</xdr:col>
      <xdr:colOff>82550</xdr:colOff>
      <xdr:row>82</xdr:row>
      <xdr:rowOff>114269</xdr:rowOff>
    </xdr:to>
    <xdr:sp macro="" textlink="">
      <xdr:nvSpPr>
        <xdr:cNvPr id="201" name="フローチャート: 判断 200">
          <a:extLst>
            <a:ext uri="{FF2B5EF4-FFF2-40B4-BE49-F238E27FC236}">
              <a16:creationId xmlns:a16="http://schemas.microsoft.com/office/drawing/2014/main" id="{17600A8E-5A5F-4D96-957B-8B0A4F0F3C88}"/>
            </a:ext>
          </a:extLst>
        </xdr:cNvPr>
        <xdr:cNvSpPr/>
      </xdr:nvSpPr>
      <xdr:spPr>
        <a:xfrm>
          <a:off x="2286000" y="14071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99046</xdr:rowOff>
    </xdr:from>
    <xdr:ext cx="762000" cy="259045"/>
    <xdr:sp macro="" textlink="">
      <xdr:nvSpPr>
        <xdr:cNvPr id="202" name="テキスト ボックス 201">
          <a:extLst>
            <a:ext uri="{FF2B5EF4-FFF2-40B4-BE49-F238E27FC236}">
              <a16:creationId xmlns:a16="http://schemas.microsoft.com/office/drawing/2014/main" id="{76B7EE15-7611-4F68-B439-57E69E5EB943}"/>
            </a:ext>
          </a:extLst>
        </xdr:cNvPr>
        <xdr:cNvSpPr txBox="1"/>
      </xdr:nvSpPr>
      <xdr:spPr>
        <a:xfrm>
          <a:off x="1955800" y="14157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12274</xdr:rowOff>
    </xdr:from>
    <xdr:to>
      <xdr:col>7</xdr:col>
      <xdr:colOff>31750</xdr:colOff>
      <xdr:row>82</xdr:row>
      <xdr:rowOff>113874</xdr:rowOff>
    </xdr:to>
    <xdr:sp macro="" textlink="">
      <xdr:nvSpPr>
        <xdr:cNvPr id="203" name="フローチャート: 判断 202">
          <a:extLst>
            <a:ext uri="{FF2B5EF4-FFF2-40B4-BE49-F238E27FC236}">
              <a16:creationId xmlns:a16="http://schemas.microsoft.com/office/drawing/2014/main" id="{7019CD20-DEB6-4FA3-8936-49620D882969}"/>
            </a:ext>
          </a:extLst>
        </xdr:cNvPr>
        <xdr:cNvSpPr/>
      </xdr:nvSpPr>
      <xdr:spPr>
        <a:xfrm>
          <a:off x="1397000" y="14071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98651</xdr:rowOff>
    </xdr:from>
    <xdr:ext cx="762000" cy="259045"/>
    <xdr:sp macro="" textlink="">
      <xdr:nvSpPr>
        <xdr:cNvPr id="204" name="テキスト ボックス 203">
          <a:extLst>
            <a:ext uri="{FF2B5EF4-FFF2-40B4-BE49-F238E27FC236}">
              <a16:creationId xmlns:a16="http://schemas.microsoft.com/office/drawing/2014/main" id="{F4C6E86A-817B-4675-A7C8-D519AB05B9A0}"/>
            </a:ext>
          </a:extLst>
        </xdr:cNvPr>
        <xdr:cNvSpPr txBox="1"/>
      </xdr:nvSpPr>
      <xdr:spPr>
        <a:xfrm>
          <a:off x="1066800" y="14157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4F5A865F-3916-4A5F-B07B-271702740AA5}"/>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1733D490-3D04-4D54-A6B4-2A70F8264B68}"/>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75B0EECC-1999-46A7-AC60-BD21D6E927FC}"/>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20EF3E85-1D0A-486E-AA26-44E3788C2E79}"/>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615D125C-59B9-432B-B2DB-4C1AE1410064}"/>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6197</xdr:rowOff>
    </xdr:from>
    <xdr:to>
      <xdr:col>23</xdr:col>
      <xdr:colOff>184150</xdr:colOff>
      <xdr:row>82</xdr:row>
      <xdr:rowOff>107797</xdr:rowOff>
    </xdr:to>
    <xdr:sp macro="" textlink="">
      <xdr:nvSpPr>
        <xdr:cNvPr id="210" name="楕円 209">
          <a:extLst>
            <a:ext uri="{FF2B5EF4-FFF2-40B4-BE49-F238E27FC236}">
              <a16:creationId xmlns:a16="http://schemas.microsoft.com/office/drawing/2014/main" id="{EA408642-8051-4A4A-A77F-9AFBC3ACE362}"/>
            </a:ext>
          </a:extLst>
        </xdr:cNvPr>
        <xdr:cNvSpPr/>
      </xdr:nvSpPr>
      <xdr:spPr>
        <a:xfrm>
          <a:off x="4902200" y="14065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98924</xdr:rowOff>
    </xdr:from>
    <xdr:ext cx="762000" cy="259045"/>
    <xdr:sp macro="" textlink="">
      <xdr:nvSpPr>
        <xdr:cNvPr id="211" name="人件費・物件費等の状況該当値テキスト">
          <a:extLst>
            <a:ext uri="{FF2B5EF4-FFF2-40B4-BE49-F238E27FC236}">
              <a16:creationId xmlns:a16="http://schemas.microsoft.com/office/drawing/2014/main" id="{78097507-EDC2-4E02-AB4E-9471E9A4CCAA}"/>
            </a:ext>
          </a:extLst>
        </xdr:cNvPr>
        <xdr:cNvSpPr txBox="1"/>
      </xdr:nvSpPr>
      <xdr:spPr>
        <a:xfrm>
          <a:off x="5041900" y="13986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486,523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163066</xdr:rowOff>
    </xdr:from>
    <xdr:to>
      <xdr:col>19</xdr:col>
      <xdr:colOff>184150</xdr:colOff>
      <xdr:row>82</xdr:row>
      <xdr:rowOff>93216</xdr:rowOff>
    </xdr:to>
    <xdr:sp macro="" textlink="">
      <xdr:nvSpPr>
        <xdr:cNvPr id="212" name="楕円 211">
          <a:extLst>
            <a:ext uri="{FF2B5EF4-FFF2-40B4-BE49-F238E27FC236}">
              <a16:creationId xmlns:a16="http://schemas.microsoft.com/office/drawing/2014/main" id="{B25E289B-ECFD-421A-8ED5-85F02C4A5F47}"/>
            </a:ext>
          </a:extLst>
        </xdr:cNvPr>
        <xdr:cNvSpPr/>
      </xdr:nvSpPr>
      <xdr:spPr>
        <a:xfrm>
          <a:off x="4064000" y="14050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103393</xdr:rowOff>
    </xdr:from>
    <xdr:ext cx="736600" cy="259045"/>
    <xdr:sp macro="" textlink="">
      <xdr:nvSpPr>
        <xdr:cNvPr id="213" name="テキスト ボックス 212">
          <a:extLst>
            <a:ext uri="{FF2B5EF4-FFF2-40B4-BE49-F238E27FC236}">
              <a16:creationId xmlns:a16="http://schemas.microsoft.com/office/drawing/2014/main" id="{56F2BB2F-08A8-44C0-85F1-4040365066C6}"/>
            </a:ext>
          </a:extLst>
        </xdr:cNvPr>
        <xdr:cNvSpPr txBox="1"/>
      </xdr:nvSpPr>
      <xdr:spPr>
        <a:xfrm>
          <a:off x="3733800" y="138193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140993</xdr:rowOff>
    </xdr:from>
    <xdr:to>
      <xdr:col>15</xdr:col>
      <xdr:colOff>133350</xdr:colOff>
      <xdr:row>82</xdr:row>
      <xdr:rowOff>71143</xdr:rowOff>
    </xdr:to>
    <xdr:sp macro="" textlink="">
      <xdr:nvSpPr>
        <xdr:cNvPr id="214" name="楕円 213">
          <a:extLst>
            <a:ext uri="{FF2B5EF4-FFF2-40B4-BE49-F238E27FC236}">
              <a16:creationId xmlns:a16="http://schemas.microsoft.com/office/drawing/2014/main" id="{AA1DE911-E609-49D0-B4D3-4D45E2E791DA}"/>
            </a:ext>
          </a:extLst>
        </xdr:cNvPr>
        <xdr:cNvSpPr/>
      </xdr:nvSpPr>
      <xdr:spPr>
        <a:xfrm>
          <a:off x="3175000" y="14028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81320</xdr:rowOff>
    </xdr:from>
    <xdr:ext cx="762000" cy="259045"/>
    <xdr:sp macro="" textlink="">
      <xdr:nvSpPr>
        <xdr:cNvPr id="215" name="テキスト ボックス 214">
          <a:extLst>
            <a:ext uri="{FF2B5EF4-FFF2-40B4-BE49-F238E27FC236}">
              <a16:creationId xmlns:a16="http://schemas.microsoft.com/office/drawing/2014/main" id="{D9092C7F-158A-486D-A2A4-CBF94970ADB7}"/>
            </a:ext>
          </a:extLst>
        </xdr:cNvPr>
        <xdr:cNvSpPr txBox="1"/>
      </xdr:nvSpPr>
      <xdr:spPr>
        <a:xfrm>
          <a:off x="2844800" y="13797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124986</xdr:rowOff>
    </xdr:from>
    <xdr:to>
      <xdr:col>11</xdr:col>
      <xdr:colOff>82550</xdr:colOff>
      <xdr:row>82</xdr:row>
      <xdr:rowOff>55136</xdr:rowOff>
    </xdr:to>
    <xdr:sp macro="" textlink="">
      <xdr:nvSpPr>
        <xdr:cNvPr id="216" name="楕円 215">
          <a:extLst>
            <a:ext uri="{FF2B5EF4-FFF2-40B4-BE49-F238E27FC236}">
              <a16:creationId xmlns:a16="http://schemas.microsoft.com/office/drawing/2014/main" id="{109814E8-556F-472A-B5D2-CD45247AAFD6}"/>
            </a:ext>
          </a:extLst>
        </xdr:cNvPr>
        <xdr:cNvSpPr/>
      </xdr:nvSpPr>
      <xdr:spPr>
        <a:xfrm>
          <a:off x="2286000" y="14012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65313</xdr:rowOff>
    </xdr:from>
    <xdr:ext cx="762000" cy="259045"/>
    <xdr:sp macro="" textlink="">
      <xdr:nvSpPr>
        <xdr:cNvPr id="217" name="テキスト ボックス 216">
          <a:extLst>
            <a:ext uri="{FF2B5EF4-FFF2-40B4-BE49-F238E27FC236}">
              <a16:creationId xmlns:a16="http://schemas.microsoft.com/office/drawing/2014/main" id="{4BE75550-5585-46AE-9066-0950BB80C138}"/>
            </a:ext>
          </a:extLst>
        </xdr:cNvPr>
        <xdr:cNvSpPr txBox="1"/>
      </xdr:nvSpPr>
      <xdr:spPr>
        <a:xfrm>
          <a:off x="1955800" y="13781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127842</xdr:rowOff>
    </xdr:from>
    <xdr:to>
      <xdr:col>7</xdr:col>
      <xdr:colOff>31750</xdr:colOff>
      <xdr:row>82</xdr:row>
      <xdr:rowOff>57992</xdr:rowOff>
    </xdr:to>
    <xdr:sp macro="" textlink="">
      <xdr:nvSpPr>
        <xdr:cNvPr id="218" name="楕円 217">
          <a:extLst>
            <a:ext uri="{FF2B5EF4-FFF2-40B4-BE49-F238E27FC236}">
              <a16:creationId xmlns:a16="http://schemas.microsoft.com/office/drawing/2014/main" id="{F68EE7EA-2596-48F9-B709-F39BD26D6A1F}"/>
            </a:ext>
          </a:extLst>
        </xdr:cNvPr>
        <xdr:cNvSpPr/>
      </xdr:nvSpPr>
      <xdr:spPr>
        <a:xfrm>
          <a:off x="1397000" y="14015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68169</xdr:rowOff>
    </xdr:from>
    <xdr:ext cx="762000" cy="259045"/>
    <xdr:sp macro="" textlink="">
      <xdr:nvSpPr>
        <xdr:cNvPr id="219" name="テキスト ボックス 218">
          <a:extLst>
            <a:ext uri="{FF2B5EF4-FFF2-40B4-BE49-F238E27FC236}">
              <a16:creationId xmlns:a16="http://schemas.microsoft.com/office/drawing/2014/main" id="{FC03445E-5407-4EAC-A8B9-64FD836FC409}"/>
            </a:ext>
          </a:extLst>
        </xdr:cNvPr>
        <xdr:cNvSpPr txBox="1"/>
      </xdr:nvSpPr>
      <xdr:spPr>
        <a:xfrm>
          <a:off x="1066800" y="13784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9CCD141F-6E09-460C-B566-CC9BD1F85BE2}"/>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id="{1D038CD3-8209-4E03-AB32-84D47A77A063}"/>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id="{0654C1DC-6397-4AC8-851F-E211EE035F68}"/>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6C25727C-EE83-4C21-8AD1-CB471D94B9F2}"/>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D61D236D-28D0-4EA6-8CB9-1CD6441688BB}"/>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227F3A66-12F5-4B11-9679-1413D308153F}"/>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2DE6914D-6B22-47AD-82F2-8A44EFC2BA84}"/>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id="{4C3D5622-D6B9-4FB7-8222-5BF86496E841}"/>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id="{2207FF97-A573-4048-8B5C-3F9E1FA7136C}"/>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462294C9-7E67-4651-84C1-60B8D61EE755}"/>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BC661C84-7880-4208-9195-02D85057939D}"/>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B1917873-5712-499D-BEA3-2AA9C18B4E65}"/>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5FC4D1DA-0784-4FCD-B78C-52564B8097C1}"/>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　数値は</a:t>
          </a:r>
          <a:r>
            <a:rPr kumimoji="1" lang="en-US" altLang="ja-JP" sz="1000">
              <a:latin typeface="ＭＳ Ｐゴシック" panose="020B0600070205080204" pitchFamily="50" charset="-128"/>
              <a:ea typeface="ＭＳ Ｐゴシック" panose="020B0600070205080204" pitchFamily="50" charset="-128"/>
            </a:rPr>
            <a:t>1.8</a:t>
          </a:r>
          <a:r>
            <a:rPr kumimoji="1" lang="ja-JP" altLang="en-US" sz="1000">
              <a:latin typeface="ＭＳ Ｐゴシック" panose="020B0600070205080204" pitchFamily="50" charset="-128"/>
              <a:ea typeface="ＭＳ Ｐゴシック" panose="020B0600070205080204" pitchFamily="50" charset="-128"/>
            </a:rPr>
            <a:t>上昇し</a:t>
          </a:r>
          <a:r>
            <a:rPr kumimoji="1" lang="en-US" altLang="ja-JP" sz="1000">
              <a:latin typeface="ＭＳ Ｐゴシック" panose="020B0600070205080204" pitchFamily="50" charset="-128"/>
              <a:ea typeface="ＭＳ Ｐゴシック" panose="020B0600070205080204" pitchFamily="50" charset="-128"/>
            </a:rPr>
            <a:t>96.7</a:t>
          </a:r>
          <a:r>
            <a:rPr kumimoji="1" lang="ja-JP" altLang="en-US" sz="1000">
              <a:latin typeface="ＭＳ Ｐゴシック" panose="020B0600070205080204" pitchFamily="50" charset="-128"/>
              <a:ea typeface="ＭＳ Ｐゴシック" panose="020B0600070205080204" pitchFamily="50" charset="-128"/>
            </a:rPr>
            <a:t>となり、類似団体平均値を</a:t>
          </a:r>
          <a:r>
            <a:rPr kumimoji="1" lang="en-US" altLang="ja-JP" sz="1000">
              <a:latin typeface="ＭＳ Ｐゴシック" panose="020B0600070205080204" pitchFamily="50" charset="-128"/>
              <a:ea typeface="ＭＳ Ｐゴシック" panose="020B0600070205080204" pitchFamily="50" charset="-128"/>
            </a:rPr>
            <a:t>2.2</a:t>
          </a:r>
          <a:r>
            <a:rPr kumimoji="1" lang="ja-JP" altLang="en-US" sz="1000">
              <a:latin typeface="ＭＳ Ｐゴシック" panose="020B0600070205080204" pitchFamily="50" charset="-128"/>
              <a:ea typeface="ＭＳ Ｐゴシック" panose="020B0600070205080204" pitchFamily="50" charset="-128"/>
            </a:rPr>
            <a:t>上回っている。今後も人事院並びに県人事委員会勧告、近隣自治体との均衡及び民間の動向を考慮し、給与水準の適正化に努める。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2F16D693-B8E7-45C9-8169-D3DB4BC197A4}"/>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82B182F8-0C2E-4605-A7C7-786E1D607207}"/>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5" name="直線コネクタ 234">
          <a:extLst>
            <a:ext uri="{FF2B5EF4-FFF2-40B4-BE49-F238E27FC236}">
              <a16:creationId xmlns:a16="http://schemas.microsoft.com/office/drawing/2014/main" id="{3B8FF97C-D4F9-4AAA-AC4B-C68357E4B297}"/>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6" name="テキスト ボックス 235">
          <a:extLst>
            <a:ext uri="{FF2B5EF4-FFF2-40B4-BE49-F238E27FC236}">
              <a16:creationId xmlns:a16="http://schemas.microsoft.com/office/drawing/2014/main" id="{8E4E54A8-53E8-48AB-8DBC-1FCFBE00B185}"/>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7" name="直線コネクタ 236">
          <a:extLst>
            <a:ext uri="{FF2B5EF4-FFF2-40B4-BE49-F238E27FC236}">
              <a16:creationId xmlns:a16="http://schemas.microsoft.com/office/drawing/2014/main" id="{E74331C5-E6BF-4EDB-A31A-4F847B76A7B7}"/>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8" name="テキスト ボックス 237">
          <a:extLst>
            <a:ext uri="{FF2B5EF4-FFF2-40B4-BE49-F238E27FC236}">
              <a16:creationId xmlns:a16="http://schemas.microsoft.com/office/drawing/2014/main" id="{FA7B4FF4-B0D0-44A8-A862-CD2AF2FB997F}"/>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a:extLst>
            <a:ext uri="{FF2B5EF4-FFF2-40B4-BE49-F238E27FC236}">
              <a16:creationId xmlns:a16="http://schemas.microsoft.com/office/drawing/2014/main" id="{1ED0C9AC-4955-478C-A01A-38F7D6978D86}"/>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a:extLst>
            <a:ext uri="{FF2B5EF4-FFF2-40B4-BE49-F238E27FC236}">
              <a16:creationId xmlns:a16="http://schemas.microsoft.com/office/drawing/2014/main" id="{296D1198-54A5-456A-AA23-8EACB8650DAF}"/>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1" name="直線コネクタ 240">
          <a:extLst>
            <a:ext uri="{FF2B5EF4-FFF2-40B4-BE49-F238E27FC236}">
              <a16:creationId xmlns:a16="http://schemas.microsoft.com/office/drawing/2014/main" id="{2C7BF28F-3299-44D7-8F4C-C9E8154FB5EF}"/>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2" name="テキスト ボックス 241">
          <a:extLst>
            <a:ext uri="{FF2B5EF4-FFF2-40B4-BE49-F238E27FC236}">
              <a16:creationId xmlns:a16="http://schemas.microsoft.com/office/drawing/2014/main" id="{2C827817-4722-43E7-95F5-728E497D7384}"/>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3" name="直線コネクタ 242">
          <a:extLst>
            <a:ext uri="{FF2B5EF4-FFF2-40B4-BE49-F238E27FC236}">
              <a16:creationId xmlns:a16="http://schemas.microsoft.com/office/drawing/2014/main" id="{706668F3-AD72-4150-852A-33CF6778FABA}"/>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4" name="テキスト ボックス 243">
          <a:extLst>
            <a:ext uri="{FF2B5EF4-FFF2-40B4-BE49-F238E27FC236}">
              <a16:creationId xmlns:a16="http://schemas.microsoft.com/office/drawing/2014/main" id="{4838674E-485C-4B42-AB6D-902ECC30EB0B}"/>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a:extLst>
            <a:ext uri="{FF2B5EF4-FFF2-40B4-BE49-F238E27FC236}">
              <a16:creationId xmlns:a16="http://schemas.microsoft.com/office/drawing/2014/main" id="{CF4EF474-5F3C-45F7-A2C8-36CED2E46731}"/>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a:extLst>
            <a:ext uri="{FF2B5EF4-FFF2-40B4-BE49-F238E27FC236}">
              <a16:creationId xmlns:a16="http://schemas.microsoft.com/office/drawing/2014/main" id="{BC4593C9-E539-40CA-B218-802E93C579D7}"/>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a:extLst>
            <a:ext uri="{FF2B5EF4-FFF2-40B4-BE49-F238E27FC236}">
              <a16:creationId xmlns:a16="http://schemas.microsoft.com/office/drawing/2014/main" id="{EE7F2037-A133-4BF5-99F8-6DC31B66EBC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114300</xdr:rowOff>
    </xdr:from>
    <xdr:to>
      <xdr:col>81</xdr:col>
      <xdr:colOff>44450</xdr:colOff>
      <xdr:row>90</xdr:row>
      <xdr:rowOff>75354</xdr:rowOff>
    </xdr:to>
    <xdr:cxnSp macro="">
      <xdr:nvCxnSpPr>
        <xdr:cNvPr id="248" name="直線コネクタ 247">
          <a:extLst>
            <a:ext uri="{FF2B5EF4-FFF2-40B4-BE49-F238E27FC236}">
              <a16:creationId xmlns:a16="http://schemas.microsoft.com/office/drawing/2014/main" id="{03F83EB6-7BA4-49FF-A16A-E1F4554713F0}"/>
            </a:ext>
          </a:extLst>
        </xdr:cNvPr>
        <xdr:cNvCxnSpPr/>
      </xdr:nvCxnSpPr>
      <xdr:spPr>
        <a:xfrm flipV="1">
          <a:off x="17018000" y="14001750"/>
          <a:ext cx="0" cy="15041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47431</xdr:rowOff>
    </xdr:from>
    <xdr:ext cx="762000" cy="259045"/>
    <xdr:sp macro="" textlink="">
      <xdr:nvSpPr>
        <xdr:cNvPr id="249" name="給与水準   （国との比較）最小値テキスト">
          <a:extLst>
            <a:ext uri="{FF2B5EF4-FFF2-40B4-BE49-F238E27FC236}">
              <a16:creationId xmlns:a16="http://schemas.microsoft.com/office/drawing/2014/main" id="{5FDD0098-6A3A-48B8-A78B-A514714F781C}"/>
            </a:ext>
          </a:extLst>
        </xdr:cNvPr>
        <xdr:cNvSpPr txBox="1"/>
      </xdr:nvSpPr>
      <xdr:spPr>
        <a:xfrm>
          <a:off x="17106900" y="15477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75354</xdr:rowOff>
    </xdr:from>
    <xdr:to>
      <xdr:col>81</xdr:col>
      <xdr:colOff>133350</xdr:colOff>
      <xdr:row>90</xdr:row>
      <xdr:rowOff>75354</xdr:rowOff>
    </xdr:to>
    <xdr:cxnSp macro="">
      <xdr:nvCxnSpPr>
        <xdr:cNvPr id="250" name="直線コネクタ 249">
          <a:extLst>
            <a:ext uri="{FF2B5EF4-FFF2-40B4-BE49-F238E27FC236}">
              <a16:creationId xmlns:a16="http://schemas.microsoft.com/office/drawing/2014/main" id="{87E227C7-33BF-4F53-8BCC-4F179EF7CE77}"/>
            </a:ext>
          </a:extLst>
        </xdr:cNvPr>
        <xdr:cNvCxnSpPr/>
      </xdr:nvCxnSpPr>
      <xdr:spPr>
        <a:xfrm>
          <a:off x="16929100" y="15505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29227</xdr:rowOff>
    </xdr:from>
    <xdr:ext cx="762000" cy="259045"/>
    <xdr:sp macro="" textlink="">
      <xdr:nvSpPr>
        <xdr:cNvPr id="251" name="給与水準   （国との比較）最大値テキスト">
          <a:extLst>
            <a:ext uri="{FF2B5EF4-FFF2-40B4-BE49-F238E27FC236}">
              <a16:creationId xmlns:a16="http://schemas.microsoft.com/office/drawing/2014/main" id="{775AB626-6689-4E15-8A69-3465ABEA9189}"/>
            </a:ext>
          </a:extLst>
        </xdr:cNvPr>
        <xdr:cNvSpPr txBox="1"/>
      </xdr:nvSpPr>
      <xdr:spPr>
        <a:xfrm>
          <a:off x="17106900" y="1374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114300</xdr:rowOff>
    </xdr:from>
    <xdr:to>
      <xdr:col>81</xdr:col>
      <xdr:colOff>133350</xdr:colOff>
      <xdr:row>81</xdr:row>
      <xdr:rowOff>114300</xdr:rowOff>
    </xdr:to>
    <xdr:cxnSp macro="">
      <xdr:nvCxnSpPr>
        <xdr:cNvPr id="252" name="直線コネクタ 251">
          <a:extLst>
            <a:ext uri="{FF2B5EF4-FFF2-40B4-BE49-F238E27FC236}">
              <a16:creationId xmlns:a16="http://schemas.microsoft.com/office/drawing/2014/main" id="{B0D14FE8-9FF7-45CA-8308-D1C6923F7590}"/>
            </a:ext>
          </a:extLst>
        </xdr:cNvPr>
        <xdr:cNvCxnSpPr/>
      </xdr:nvCxnSpPr>
      <xdr:spPr>
        <a:xfrm>
          <a:off x="16929100" y="1400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82973</xdr:rowOff>
    </xdr:from>
    <xdr:to>
      <xdr:col>81</xdr:col>
      <xdr:colOff>44450</xdr:colOff>
      <xdr:row>88</xdr:row>
      <xdr:rowOff>56304</xdr:rowOff>
    </xdr:to>
    <xdr:cxnSp macro="">
      <xdr:nvCxnSpPr>
        <xdr:cNvPr id="253" name="直線コネクタ 252">
          <a:extLst>
            <a:ext uri="{FF2B5EF4-FFF2-40B4-BE49-F238E27FC236}">
              <a16:creationId xmlns:a16="http://schemas.microsoft.com/office/drawing/2014/main" id="{47A72EE2-0A12-4661-B316-A925BD036B2F}"/>
            </a:ext>
          </a:extLst>
        </xdr:cNvPr>
        <xdr:cNvCxnSpPr/>
      </xdr:nvCxnSpPr>
      <xdr:spPr>
        <a:xfrm>
          <a:off x="16179800" y="14999123"/>
          <a:ext cx="838200" cy="144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16527</xdr:rowOff>
    </xdr:from>
    <xdr:ext cx="762000" cy="259045"/>
    <xdr:sp macro="" textlink="">
      <xdr:nvSpPr>
        <xdr:cNvPr id="254" name="給与水準   （国との比較）平均値テキスト">
          <a:extLst>
            <a:ext uri="{FF2B5EF4-FFF2-40B4-BE49-F238E27FC236}">
              <a16:creationId xmlns:a16="http://schemas.microsoft.com/office/drawing/2014/main" id="{8AC298DF-A0EC-4824-84FD-DB4B9DD2F4DE}"/>
            </a:ext>
          </a:extLst>
        </xdr:cNvPr>
        <xdr:cNvSpPr txBox="1"/>
      </xdr:nvSpPr>
      <xdr:spPr>
        <a:xfrm>
          <a:off x="17106900" y="14761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0</xdr:rowOff>
    </xdr:from>
    <xdr:to>
      <xdr:col>81</xdr:col>
      <xdr:colOff>95250</xdr:colOff>
      <xdr:row>87</xdr:row>
      <xdr:rowOff>101600</xdr:rowOff>
    </xdr:to>
    <xdr:sp macro="" textlink="">
      <xdr:nvSpPr>
        <xdr:cNvPr id="255" name="フローチャート: 判断 254">
          <a:extLst>
            <a:ext uri="{FF2B5EF4-FFF2-40B4-BE49-F238E27FC236}">
              <a16:creationId xmlns:a16="http://schemas.microsoft.com/office/drawing/2014/main" id="{9A9F2C3B-02C2-41FE-AABE-A55E117CC3FC}"/>
            </a:ext>
          </a:extLst>
        </xdr:cNvPr>
        <xdr:cNvSpPr/>
      </xdr:nvSpPr>
      <xdr:spPr>
        <a:xfrm>
          <a:off x="16967200" y="1491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82973</xdr:rowOff>
    </xdr:from>
    <xdr:to>
      <xdr:col>77</xdr:col>
      <xdr:colOff>44450</xdr:colOff>
      <xdr:row>87</xdr:row>
      <xdr:rowOff>107104</xdr:rowOff>
    </xdr:to>
    <xdr:cxnSp macro="">
      <xdr:nvCxnSpPr>
        <xdr:cNvPr id="256" name="直線コネクタ 255">
          <a:extLst>
            <a:ext uri="{FF2B5EF4-FFF2-40B4-BE49-F238E27FC236}">
              <a16:creationId xmlns:a16="http://schemas.microsoft.com/office/drawing/2014/main" id="{B5C6789F-8762-4529-94AA-FE54FA154884}"/>
            </a:ext>
          </a:extLst>
        </xdr:cNvPr>
        <xdr:cNvCxnSpPr/>
      </xdr:nvCxnSpPr>
      <xdr:spPr>
        <a:xfrm flipV="1">
          <a:off x="15290800" y="14999123"/>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8043</xdr:rowOff>
    </xdr:from>
    <xdr:to>
      <xdr:col>77</xdr:col>
      <xdr:colOff>95250</xdr:colOff>
      <xdr:row>87</xdr:row>
      <xdr:rowOff>109643</xdr:rowOff>
    </xdr:to>
    <xdr:sp macro="" textlink="">
      <xdr:nvSpPr>
        <xdr:cNvPr id="257" name="フローチャート: 判断 256">
          <a:extLst>
            <a:ext uri="{FF2B5EF4-FFF2-40B4-BE49-F238E27FC236}">
              <a16:creationId xmlns:a16="http://schemas.microsoft.com/office/drawing/2014/main" id="{156F7F1A-B752-45E3-86A4-EEACAAC44334}"/>
            </a:ext>
          </a:extLst>
        </xdr:cNvPr>
        <xdr:cNvSpPr/>
      </xdr:nvSpPr>
      <xdr:spPr>
        <a:xfrm>
          <a:off x="16129000" y="14924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119820</xdr:rowOff>
    </xdr:from>
    <xdr:ext cx="736600" cy="259045"/>
    <xdr:sp macro="" textlink="">
      <xdr:nvSpPr>
        <xdr:cNvPr id="258" name="テキスト ボックス 257">
          <a:extLst>
            <a:ext uri="{FF2B5EF4-FFF2-40B4-BE49-F238E27FC236}">
              <a16:creationId xmlns:a16="http://schemas.microsoft.com/office/drawing/2014/main" id="{2BEBE973-320D-4B56-9C40-330C9A95C03E}"/>
            </a:ext>
          </a:extLst>
        </xdr:cNvPr>
        <xdr:cNvSpPr txBox="1"/>
      </xdr:nvSpPr>
      <xdr:spPr>
        <a:xfrm>
          <a:off x="15798800" y="146930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107104</xdr:rowOff>
    </xdr:from>
    <xdr:to>
      <xdr:col>72</xdr:col>
      <xdr:colOff>203200</xdr:colOff>
      <xdr:row>87</xdr:row>
      <xdr:rowOff>107104</xdr:rowOff>
    </xdr:to>
    <xdr:cxnSp macro="">
      <xdr:nvCxnSpPr>
        <xdr:cNvPr id="259" name="直線コネクタ 258">
          <a:extLst>
            <a:ext uri="{FF2B5EF4-FFF2-40B4-BE49-F238E27FC236}">
              <a16:creationId xmlns:a16="http://schemas.microsoft.com/office/drawing/2014/main" id="{044E6536-87A2-4EBC-ADFA-F2B837A905ED}"/>
            </a:ext>
          </a:extLst>
        </xdr:cNvPr>
        <xdr:cNvCxnSpPr/>
      </xdr:nvCxnSpPr>
      <xdr:spPr>
        <a:xfrm>
          <a:off x="14401800" y="1502325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107104</xdr:rowOff>
    </xdr:from>
    <xdr:to>
      <xdr:col>73</xdr:col>
      <xdr:colOff>44450</xdr:colOff>
      <xdr:row>87</xdr:row>
      <xdr:rowOff>37254</xdr:rowOff>
    </xdr:to>
    <xdr:sp macro="" textlink="">
      <xdr:nvSpPr>
        <xdr:cNvPr id="260" name="フローチャート: 判断 259">
          <a:extLst>
            <a:ext uri="{FF2B5EF4-FFF2-40B4-BE49-F238E27FC236}">
              <a16:creationId xmlns:a16="http://schemas.microsoft.com/office/drawing/2014/main" id="{489E5444-C198-4025-B8BD-FFEDBBF3F92A}"/>
            </a:ext>
          </a:extLst>
        </xdr:cNvPr>
        <xdr:cNvSpPr/>
      </xdr:nvSpPr>
      <xdr:spPr>
        <a:xfrm>
          <a:off x="15240000" y="14851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47431</xdr:rowOff>
    </xdr:from>
    <xdr:ext cx="762000" cy="259045"/>
    <xdr:sp macro="" textlink="">
      <xdr:nvSpPr>
        <xdr:cNvPr id="261" name="テキスト ボックス 260">
          <a:extLst>
            <a:ext uri="{FF2B5EF4-FFF2-40B4-BE49-F238E27FC236}">
              <a16:creationId xmlns:a16="http://schemas.microsoft.com/office/drawing/2014/main" id="{AADFB4CE-8BD3-44EC-A8C9-BB32F083AC0C}"/>
            </a:ext>
          </a:extLst>
        </xdr:cNvPr>
        <xdr:cNvSpPr txBox="1"/>
      </xdr:nvSpPr>
      <xdr:spPr>
        <a:xfrm>
          <a:off x="14909800" y="14620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107104</xdr:rowOff>
    </xdr:from>
    <xdr:to>
      <xdr:col>68</xdr:col>
      <xdr:colOff>152400</xdr:colOff>
      <xdr:row>87</xdr:row>
      <xdr:rowOff>139277</xdr:rowOff>
    </xdr:to>
    <xdr:cxnSp macro="">
      <xdr:nvCxnSpPr>
        <xdr:cNvPr id="262" name="直線コネクタ 261">
          <a:extLst>
            <a:ext uri="{FF2B5EF4-FFF2-40B4-BE49-F238E27FC236}">
              <a16:creationId xmlns:a16="http://schemas.microsoft.com/office/drawing/2014/main" id="{7DCFDE7F-E9FC-445C-B3B3-E4B3CCA83D25}"/>
            </a:ext>
          </a:extLst>
        </xdr:cNvPr>
        <xdr:cNvCxnSpPr/>
      </xdr:nvCxnSpPr>
      <xdr:spPr>
        <a:xfrm flipV="1">
          <a:off x="13512800" y="15023254"/>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107104</xdr:rowOff>
    </xdr:from>
    <xdr:to>
      <xdr:col>68</xdr:col>
      <xdr:colOff>203200</xdr:colOff>
      <xdr:row>87</xdr:row>
      <xdr:rowOff>37254</xdr:rowOff>
    </xdr:to>
    <xdr:sp macro="" textlink="">
      <xdr:nvSpPr>
        <xdr:cNvPr id="263" name="フローチャート: 判断 262">
          <a:extLst>
            <a:ext uri="{FF2B5EF4-FFF2-40B4-BE49-F238E27FC236}">
              <a16:creationId xmlns:a16="http://schemas.microsoft.com/office/drawing/2014/main" id="{AAAA9EB2-93A2-4459-B564-7B1E46BAB173}"/>
            </a:ext>
          </a:extLst>
        </xdr:cNvPr>
        <xdr:cNvSpPr/>
      </xdr:nvSpPr>
      <xdr:spPr>
        <a:xfrm>
          <a:off x="14351000" y="14851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47431</xdr:rowOff>
    </xdr:from>
    <xdr:ext cx="762000" cy="259045"/>
    <xdr:sp macro="" textlink="">
      <xdr:nvSpPr>
        <xdr:cNvPr id="264" name="テキスト ボックス 263">
          <a:extLst>
            <a:ext uri="{FF2B5EF4-FFF2-40B4-BE49-F238E27FC236}">
              <a16:creationId xmlns:a16="http://schemas.microsoft.com/office/drawing/2014/main" id="{956C1BF8-E0AF-438E-BEBF-0663D89748B7}"/>
            </a:ext>
          </a:extLst>
        </xdr:cNvPr>
        <xdr:cNvSpPr txBox="1"/>
      </xdr:nvSpPr>
      <xdr:spPr>
        <a:xfrm>
          <a:off x="14020800" y="14620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131234</xdr:rowOff>
    </xdr:from>
    <xdr:to>
      <xdr:col>64</xdr:col>
      <xdr:colOff>152400</xdr:colOff>
      <xdr:row>87</xdr:row>
      <xdr:rowOff>61384</xdr:rowOff>
    </xdr:to>
    <xdr:sp macro="" textlink="">
      <xdr:nvSpPr>
        <xdr:cNvPr id="265" name="フローチャート: 判断 264">
          <a:extLst>
            <a:ext uri="{FF2B5EF4-FFF2-40B4-BE49-F238E27FC236}">
              <a16:creationId xmlns:a16="http://schemas.microsoft.com/office/drawing/2014/main" id="{48863D0B-8C2B-49E4-A076-8B7BFE90DD2F}"/>
            </a:ext>
          </a:extLst>
        </xdr:cNvPr>
        <xdr:cNvSpPr/>
      </xdr:nvSpPr>
      <xdr:spPr>
        <a:xfrm>
          <a:off x="13462000" y="14875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71561</xdr:rowOff>
    </xdr:from>
    <xdr:ext cx="762000" cy="259045"/>
    <xdr:sp macro="" textlink="">
      <xdr:nvSpPr>
        <xdr:cNvPr id="266" name="テキスト ボックス 265">
          <a:extLst>
            <a:ext uri="{FF2B5EF4-FFF2-40B4-BE49-F238E27FC236}">
              <a16:creationId xmlns:a16="http://schemas.microsoft.com/office/drawing/2014/main" id="{0F36D850-0710-4BA5-8F49-D3810CB7F379}"/>
            </a:ext>
          </a:extLst>
        </xdr:cNvPr>
        <xdr:cNvSpPr txBox="1"/>
      </xdr:nvSpPr>
      <xdr:spPr>
        <a:xfrm>
          <a:off x="13131800" y="14644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4B522B90-DB0B-4191-BA4D-D3FA6885D6BF}"/>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A2F4B895-6B39-433B-B59A-995413C96C6E}"/>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3BBB2894-0492-4555-AFB1-D6550DD09A8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1B792C8E-5708-4C6C-807B-82485149EC3D}"/>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18B16AE8-25CB-484C-978C-96FBEF168B98}"/>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5504</xdr:rowOff>
    </xdr:from>
    <xdr:to>
      <xdr:col>81</xdr:col>
      <xdr:colOff>95250</xdr:colOff>
      <xdr:row>88</xdr:row>
      <xdr:rowOff>107104</xdr:rowOff>
    </xdr:to>
    <xdr:sp macro="" textlink="">
      <xdr:nvSpPr>
        <xdr:cNvPr id="272" name="楕円 271">
          <a:extLst>
            <a:ext uri="{FF2B5EF4-FFF2-40B4-BE49-F238E27FC236}">
              <a16:creationId xmlns:a16="http://schemas.microsoft.com/office/drawing/2014/main" id="{212153F8-8DA2-4883-B756-62C507D1C712}"/>
            </a:ext>
          </a:extLst>
        </xdr:cNvPr>
        <xdr:cNvSpPr/>
      </xdr:nvSpPr>
      <xdr:spPr>
        <a:xfrm>
          <a:off x="16967200" y="15093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149031</xdr:rowOff>
    </xdr:from>
    <xdr:ext cx="762000" cy="259045"/>
    <xdr:sp macro="" textlink="">
      <xdr:nvSpPr>
        <xdr:cNvPr id="273" name="給与水準   （国との比較）該当値テキスト">
          <a:extLst>
            <a:ext uri="{FF2B5EF4-FFF2-40B4-BE49-F238E27FC236}">
              <a16:creationId xmlns:a16="http://schemas.microsoft.com/office/drawing/2014/main" id="{0570FB95-B2FF-415D-933B-045C83B012C0}"/>
            </a:ext>
          </a:extLst>
        </xdr:cNvPr>
        <xdr:cNvSpPr txBox="1"/>
      </xdr:nvSpPr>
      <xdr:spPr>
        <a:xfrm>
          <a:off x="17106900" y="15065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32173</xdr:rowOff>
    </xdr:from>
    <xdr:to>
      <xdr:col>77</xdr:col>
      <xdr:colOff>95250</xdr:colOff>
      <xdr:row>87</xdr:row>
      <xdr:rowOff>133773</xdr:rowOff>
    </xdr:to>
    <xdr:sp macro="" textlink="">
      <xdr:nvSpPr>
        <xdr:cNvPr id="274" name="楕円 273">
          <a:extLst>
            <a:ext uri="{FF2B5EF4-FFF2-40B4-BE49-F238E27FC236}">
              <a16:creationId xmlns:a16="http://schemas.microsoft.com/office/drawing/2014/main" id="{45A46CF2-31F1-488F-9C1F-A5A0D1A23255}"/>
            </a:ext>
          </a:extLst>
        </xdr:cNvPr>
        <xdr:cNvSpPr/>
      </xdr:nvSpPr>
      <xdr:spPr>
        <a:xfrm>
          <a:off x="16129000" y="14948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118550</xdr:rowOff>
    </xdr:from>
    <xdr:ext cx="736600" cy="259045"/>
    <xdr:sp macro="" textlink="">
      <xdr:nvSpPr>
        <xdr:cNvPr id="275" name="テキスト ボックス 274">
          <a:extLst>
            <a:ext uri="{FF2B5EF4-FFF2-40B4-BE49-F238E27FC236}">
              <a16:creationId xmlns:a16="http://schemas.microsoft.com/office/drawing/2014/main" id="{3DD2EE04-E12A-4FF9-B6DB-D9D8708CD9FE}"/>
            </a:ext>
          </a:extLst>
        </xdr:cNvPr>
        <xdr:cNvSpPr txBox="1"/>
      </xdr:nvSpPr>
      <xdr:spPr>
        <a:xfrm>
          <a:off x="15798800" y="150347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56304</xdr:rowOff>
    </xdr:from>
    <xdr:to>
      <xdr:col>73</xdr:col>
      <xdr:colOff>44450</xdr:colOff>
      <xdr:row>87</xdr:row>
      <xdr:rowOff>157904</xdr:rowOff>
    </xdr:to>
    <xdr:sp macro="" textlink="">
      <xdr:nvSpPr>
        <xdr:cNvPr id="276" name="楕円 275">
          <a:extLst>
            <a:ext uri="{FF2B5EF4-FFF2-40B4-BE49-F238E27FC236}">
              <a16:creationId xmlns:a16="http://schemas.microsoft.com/office/drawing/2014/main" id="{1577507D-19A1-4957-92A5-474678F2F589}"/>
            </a:ext>
          </a:extLst>
        </xdr:cNvPr>
        <xdr:cNvSpPr/>
      </xdr:nvSpPr>
      <xdr:spPr>
        <a:xfrm>
          <a:off x="15240000" y="1497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142681</xdr:rowOff>
    </xdr:from>
    <xdr:ext cx="762000" cy="259045"/>
    <xdr:sp macro="" textlink="">
      <xdr:nvSpPr>
        <xdr:cNvPr id="277" name="テキスト ボックス 276">
          <a:extLst>
            <a:ext uri="{FF2B5EF4-FFF2-40B4-BE49-F238E27FC236}">
              <a16:creationId xmlns:a16="http://schemas.microsoft.com/office/drawing/2014/main" id="{A4E84DAA-4A31-4978-86D7-4E49EE6B6938}"/>
            </a:ext>
          </a:extLst>
        </xdr:cNvPr>
        <xdr:cNvSpPr txBox="1"/>
      </xdr:nvSpPr>
      <xdr:spPr>
        <a:xfrm>
          <a:off x="14909800" y="15058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56304</xdr:rowOff>
    </xdr:from>
    <xdr:to>
      <xdr:col>68</xdr:col>
      <xdr:colOff>203200</xdr:colOff>
      <xdr:row>87</xdr:row>
      <xdr:rowOff>157904</xdr:rowOff>
    </xdr:to>
    <xdr:sp macro="" textlink="">
      <xdr:nvSpPr>
        <xdr:cNvPr id="278" name="楕円 277">
          <a:extLst>
            <a:ext uri="{FF2B5EF4-FFF2-40B4-BE49-F238E27FC236}">
              <a16:creationId xmlns:a16="http://schemas.microsoft.com/office/drawing/2014/main" id="{FA96484F-CEAE-4B4F-A6FB-EFC9225B8CDC}"/>
            </a:ext>
          </a:extLst>
        </xdr:cNvPr>
        <xdr:cNvSpPr/>
      </xdr:nvSpPr>
      <xdr:spPr>
        <a:xfrm>
          <a:off x="14351000" y="1497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142681</xdr:rowOff>
    </xdr:from>
    <xdr:ext cx="762000" cy="259045"/>
    <xdr:sp macro="" textlink="">
      <xdr:nvSpPr>
        <xdr:cNvPr id="279" name="テキスト ボックス 278">
          <a:extLst>
            <a:ext uri="{FF2B5EF4-FFF2-40B4-BE49-F238E27FC236}">
              <a16:creationId xmlns:a16="http://schemas.microsoft.com/office/drawing/2014/main" id="{5078D194-EFBC-49D7-AFFA-53EB5E1C23F4}"/>
            </a:ext>
          </a:extLst>
        </xdr:cNvPr>
        <xdr:cNvSpPr txBox="1"/>
      </xdr:nvSpPr>
      <xdr:spPr>
        <a:xfrm>
          <a:off x="14020800" y="15058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88477</xdr:rowOff>
    </xdr:from>
    <xdr:to>
      <xdr:col>64</xdr:col>
      <xdr:colOff>152400</xdr:colOff>
      <xdr:row>88</xdr:row>
      <xdr:rowOff>18627</xdr:rowOff>
    </xdr:to>
    <xdr:sp macro="" textlink="">
      <xdr:nvSpPr>
        <xdr:cNvPr id="280" name="楕円 279">
          <a:extLst>
            <a:ext uri="{FF2B5EF4-FFF2-40B4-BE49-F238E27FC236}">
              <a16:creationId xmlns:a16="http://schemas.microsoft.com/office/drawing/2014/main" id="{6E461D46-87CF-4403-93D1-0C98D4912428}"/>
            </a:ext>
          </a:extLst>
        </xdr:cNvPr>
        <xdr:cNvSpPr/>
      </xdr:nvSpPr>
      <xdr:spPr>
        <a:xfrm>
          <a:off x="13462000" y="1500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3404</xdr:rowOff>
    </xdr:from>
    <xdr:ext cx="762000" cy="259045"/>
    <xdr:sp macro="" textlink="">
      <xdr:nvSpPr>
        <xdr:cNvPr id="281" name="テキスト ボックス 280">
          <a:extLst>
            <a:ext uri="{FF2B5EF4-FFF2-40B4-BE49-F238E27FC236}">
              <a16:creationId xmlns:a16="http://schemas.microsoft.com/office/drawing/2014/main" id="{E6B0C5E2-2EE2-4B08-B6F3-AB969C7789FD}"/>
            </a:ext>
          </a:extLst>
        </xdr:cNvPr>
        <xdr:cNvSpPr txBox="1"/>
      </xdr:nvSpPr>
      <xdr:spPr>
        <a:xfrm>
          <a:off x="13131800" y="15091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a:extLst>
            <a:ext uri="{FF2B5EF4-FFF2-40B4-BE49-F238E27FC236}">
              <a16:creationId xmlns:a16="http://schemas.microsoft.com/office/drawing/2014/main" id="{54BE36FB-DD2A-48F1-B667-C21EFBB8C09F}"/>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a:extLst>
            <a:ext uri="{FF2B5EF4-FFF2-40B4-BE49-F238E27FC236}">
              <a16:creationId xmlns:a16="http://schemas.microsoft.com/office/drawing/2014/main" id="{E8301992-0F38-48DB-ABF1-D0362CB749A1}"/>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a:extLst>
            <a:ext uri="{FF2B5EF4-FFF2-40B4-BE49-F238E27FC236}">
              <a16:creationId xmlns:a16="http://schemas.microsoft.com/office/drawing/2014/main" id="{4E3A98CA-8824-4125-9D50-6596BD5CDC86}"/>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[22.77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a:extLst>
            <a:ext uri="{FF2B5EF4-FFF2-40B4-BE49-F238E27FC236}">
              <a16:creationId xmlns:a16="http://schemas.microsoft.com/office/drawing/2014/main" id="{C84D8471-3D81-4917-BA09-3A3148CF35F3}"/>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a:extLst>
            <a:ext uri="{FF2B5EF4-FFF2-40B4-BE49-F238E27FC236}">
              <a16:creationId xmlns:a16="http://schemas.microsoft.com/office/drawing/2014/main" id="{84C4FAD6-9769-4029-84E2-77AF3F304A7C}"/>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a:extLst>
            <a:ext uri="{FF2B5EF4-FFF2-40B4-BE49-F238E27FC236}">
              <a16:creationId xmlns:a16="http://schemas.microsoft.com/office/drawing/2014/main" id="{FFC0834D-0C8D-4EF8-AE2B-8C1E1EBCF3A3}"/>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a:extLst>
            <a:ext uri="{FF2B5EF4-FFF2-40B4-BE49-F238E27FC236}">
              <a16:creationId xmlns:a16="http://schemas.microsoft.com/office/drawing/2014/main" id="{B260352F-C035-4659-A4ED-A611D1F52E3B}"/>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a:extLst>
            <a:ext uri="{FF2B5EF4-FFF2-40B4-BE49-F238E27FC236}">
              <a16:creationId xmlns:a16="http://schemas.microsoft.com/office/drawing/2014/main" id="{EED91118-8A9C-4B80-9C7E-8F4ADC92C4BF}"/>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a:extLst>
            <a:ext uri="{FF2B5EF4-FFF2-40B4-BE49-F238E27FC236}">
              <a16:creationId xmlns:a16="http://schemas.microsoft.com/office/drawing/2014/main" id="{E5B35AE1-5DB5-44D7-B136-60E81F5CF278}"/>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a:extLst>
            <a:ext uri="{FF2B5EF4-FFF2-40B4-BE49-F238E27FC236}">
              <a16:creationId xmlns:a16="http://schemas.microsoft.com/office/drawing/2014/main" id="{FD74EAB6-1E11-4CA9-97A1-16B20FC29AAF}"/>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a:extLst>
            <a:ext uri="{FF2B5EF4-FFF2-40B4-BE49-F238E27FC236}">
              <a16:creationId xmlns:a16="http://schemas.microsoft.com/office/drawing/2014/main" id="{4B7283A2-90DA-4AD2-ABB5-A9697906977A}"/>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a:extLst>
            <a:ext uri="{FF2B5EF4-FFF2-40B4-BE49-F238E27FC236}">
              <a16:creationId xmlns:a16="http://schemas.microsoft.com/office/drawing/2014/main" id="{EEFAD93F-4633-4530-90AB-8B4A56CE9A3C}"/>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a:extLst>
            <a:ext uri="{FF2B5EF4-FFF2-40B4-BE49-F238E27FC236}">
              <a16:creationId xmlns:a16="http://schemas.microsoft.com/office/drawing/2014/main" id="{4B198AC4-5828-4C7D-8B3E-9B413ECF2321}"/>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　退職等により令和</a:t>
          </a:r>
          <a:r>
            <a:rPr kumimoji="1" lang="en-US" altLang="ja-JP" sz="1000">
              <a:latin typeface="ＭＳ Ｐゴシック" panose="020B0600070205080204" pitchFamily="50" charset="-128"/>
              <a:ea typeface="ＭＳ Ｐゴシック" panose="020B0600070205080204" pitchFamily="50" charset="-128"/>
            </a:rPr>
            <a:t>4</a:t>
          </a:r>
          <a:r>
            <a:rPr kumimoji="1" lang="ja-JP" altLang="en-US" sz="1000">
              <a:latin typeface="ＭＳ Ｐゴシック" panose="020B0600070205080204" pitchFamily="50" charset="-128"/>
              <a:ea typeface="ＭＳ Ｐゴシック" panose="020B0600070205080204" pitchFamily="50" charset="-128"/>
            </a:rPr>
            <a:t>年度は定員数に達していないものの、人口の減少により前年度から</a:t>
          </a:r>
          <a:r>
            <a:rPr kumimoji="1" lang="en-US" altLang="ja-JP" sz="1000">
              <a:latin typeface="ＭＳ Ｐゴシック" panose="020B0600070205080204" pitchFamily="50" charset="-128"/>
              <a:ea typeface="ＭＳ Ｐゴシック" panose="020B0600070205080204" pitchFamily="50" charset="-128"/>
            </a:rPr>
            <a:t>0.12</a:t>
          </a:r>
          <a:r>
            <a:rPr kumimoji="1" lang="ja-JP" altLang="en-US" sz="1000">
              <a:latin typeface="ＭＳ Ｐゴシック" panose="020B0600070205080204" pitchFamily="50" charset="-128"/>
              <a:ea typeface="ＭＳ Ｐゴシック" panose="020B0600070205080204" pitchFamily="50" charset="-128"/>
            </a:rPr>
            <a:t>人増の</a:t>
          </a:r>
          <a:r>
            <a:rPr kumimoji="1" lang="en-US" altLang="ja-JP" sz="1000">
              <a:latin typeface="ＭＳ Ｐゴシック" panose="020B0600070205080204" pitchFamily="50" charset="-128"/>
              <a:ea typeface="ＭＳ Ｐゴシック" panose="020B0600070205080204" pitchFamily="50" charset="-128"/>
            </a:rPr>
            <a:t>22.77</a:t>
          </a:r>
          <a:r>
            <a:rPr kumimoji="1" lang="ja-JP" altLang="en-US" sz="1000">
              <a:latin typeface="ＭＳ Ｐゴシック" panose="020B0600070205080204" pitchFamily="50" charset="-128"/>
              <a:ea typeface="ＭＳ Ｐゴシック" panose="020B0600070205080204" pitchFamily="50" charset="-128"/>
            </a:rPr>
            <a:t>人となっている。類似団体平均値を</a:t>
          </a:r>
          <a:r>
            <a:rPr kumimoji="1" lang="en-US" altLang="ja-JP" sz="1000">
              <a:latin typeface="ＭＳ Ｐゴシック" panose="020B0600070205080204" pitchFamily="50" charset="-128"/>
              <a:ea typeface="ＭＳ Ｐゴシック" panose="020B0600070205080204" pitchFamily="50" charset="-128"/>
            </a:rPr>
            <a:t>2.30</a:t>
          </a:r>
          <a:r>
            <a:rPr kumimoji="1" lang="ja-JP" altLang="en-US" sz="1000">
              <a:latin typeface="ＭＳ Ｐゴシック" panose="020B0600070205080204" pitchFamily="50" charset="-128"/>
              <a:ea typeface="ＭＳ Ｐゴシック" panose="020B0600070205080204" pitchFamily="50" charset="-128"/>
            </a:rPr>
            <a:t>人下回っているが、今後も事務事業の効率化や組織機構の見直しにより人員の有効活用を図るとともに、住民ニーズに対応した勤務体系と勤務環境を考慮した適正な定員管理と人員配置に努める。</a:t>
          </a:r>
        </a:p>
      </xdr:txBody>
    </xdr:sp>
    <xdr:clientData/>
  </xdr:twoCellAnchor>
  <xdr:oneCellAnchor>
    <xdr:from>
      <xdr:col>61</xdr:col>
      <xdr:colOff>6350</xdr:colOff>
      <xdr:row>54</xdr:row>
      <xdr:rowOff>139700</xdr:rowOff>
    </xdr:from>
    <xdr:ext cx="349839" cy="225703"/>
    <xdr:sp macro="" textlink="">
      <xdr:nvSpPr>
        <xdr:cNvPr id="295" name="テキスト ボックス 294">
          <a:extLst>
            <a:ext uri="{FF2B5EF4-FFF2-40B4-BE49-F238E27FC236}">
              <a16:creationId xmlns:a16="http://schemas.microsoft.com/office/drawing/2014/main" id="{CF7E61B9-2733-40A4-9A34-07455E11F8DB}"/>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a:extLst>
            <a:ext uri="{FF2B5EF4-FFF2-40B4-BE49-F238E27FC236}">
              <a16:creationId xmlns:a16="http://schemas.microsoft.com/office/drawing/2014/main" id="{3B9CED14-8DC2-43A8-9BF4-6676D45549D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a:extLst>
            <a:ext uri="{FF2B5EF4-FFF2-40B4-BE49-F238E27FC236}">
              <a16:creationId xmlns:a16="http://schemas.microsoft.com/office/drawing/2014/main" id="{9EF2F8B0-BAFD-4079-B08A-C963B97B3D19}"/>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8" name="直線コネクタ 297">
          <a:extLst>
            <a:ext uri="{FF2B5EF4-FFF2-40B4-BE49-F238E27FC236}">
              <a16:creationId xmlns:a16="http://schemas.microsoft.com/office/drawing/2014/main" id="{01D565D3-FF26-4384-9CBC-6982E6C65BCA}"/>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299" name="テキスト ボックス 298">
          <a:extLst>
            <a:ext uri="{FF2B5EF4-FFF2-40B4-BE49-F238E27FC236}">
              <a16:creationId xmlns:a16="http://schemas.microsoft.com/office/drawing/2014/main" id="{DD619D83-479D-4D09-802F-33671803DD0D}"/>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0" name="直線コネクタ 299">
          <a:extLst>
            <a:ext uri="{FF2B5EF4-FFF2-40B4-BE49-F238E27FC236}">
              <a16:creationId xmlns:a16="http://schemas.microsoft.com/office/drawing/2014/main" id="{66D92E6E-36C2-408A-B37B-F89457873C8A}"/>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1" name="テキスト ボックス 300">
          <a:extLst>
            <a:ext uri="{FF2B5EF4-FFF2-40B4-BE49-F238E27FC236}">
              <a16:creationId xmlns:a16="http://schemas.microsoft.com/office/drawing/2014/main" id="{314FB48C-3C02-4AD7-AAD5-44071D0408B4}"/>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2" name="直線コネクタ 301">
          <a:extLst>
            <a:ext uri="{FF2B5EF4-FFF2-40B4-BE49-F238E27FC236}">
              <a16:creationId xmlns:a16="http://schemas.microsoft.com/office/drawing/2014/main" id="{7081C7F8-A6D3-4725-AEE6-C570A65B894C}"/>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3" name="テキスト ボックス 302">
          <a:extLst>
            <a:ext uri="{FF2B5EF4-FFF2-40B4-BE49-F238E27FC236}">
              <a16:creationId xmlns:a16="http://schemas.microsoft.com/office/drawing/2014/main" id="{A2E24F31-B5DF-4750-A7F4-DD60EE6736C6}"/>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4" name="直線コネクタ 303">
          <a:extLst>
            <a:ext uri="{FF2B5EF4-FFF2-40B4-BE49-F238E27FC236}">
              <a16:creationId xmlns:a16="http://schemas.microsoft.com/office/drawing/2014/main" id="{70F2A938-FF3B-4A75-969E-390361AD4DA2}"/>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5" name="テキスト ボックス 304">
          <a:extLst>
            <a:ext uri="{FF2B5EF4-FFF2-40B4-BE49-F238E27FC236}">
              <a16:creationId xmlns:a16="http://schemas.microsoft.com/office/drawing/2014/main" id="{891B4F65-2F6C-4828-8E78-9A9F827C94DE}"/>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6" name="直線コネクタ 305">
          <a:extLst>
            <a:ext uri="{FF2B5EF4-FFF2-40B4-BE49-F238E27FC236}">
              <a16:creationId xmlns:a16="http://schemas.microsoft.com/office/drawing/2014/main" id="{15243E29-AFDE-4B27-B44B-095CDBFE1D42}"/>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7" name="テキスト ボックス 306">
          <a:extLst>
            <a:ext uri="{FF2B5EF4-FFF2-40B4-BE49-F238E27FC236}">
              <a16:creationId xmlns:a16="http://schemas.microsoft.com/office/drawing/2014/main" id="{8D306A57-CD25-4171-AAA4-8772C2C48071}"/>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a:extLst>
            <a:ext uri="{FF2B5EF4-FFF2-40B4-BE49-F238E27FC236}">
              <a16:creationId xmlns:a16="http://schemas.microsoft.com/office/drawing/2014/main" id="{54AD0B73-7ABF-4F11-ABCF-28F96CE89CBD}"/>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09" name="定員管理の状況グラフ枠">
          <a:extLst>
            <a:ext uri="{FF2B5EF4-FFF2-40B4-BE49-F238E27FC236}">
              <a16:creationId xmlns:a16="http://schemas.microsoft.com/office/drawing/2014/main" id="{0578758B-3BE5-4EBD-A7C8-044CDCE9C9AB}"/>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161318</xdr:rowOff>
    </xdr:from>
    <xdr:to>
      <xdr:col>81</xdr:col>
      <xdr:colOff>44450</xdr:colOff>
      <xdr:row>67</xdr:row>
      <xdr:rowOff>99448</xdr:rowOff>
    </xdr:to>
    <xdr:cxnSp macro="">
      <xdr:nvCxnSpPr>
        <xdr:cNvPr id="310" name="直線コネクタ 309">
          <a:extLst>
            <a:ext uri="{FF2B5EF4-FFF2-40B4-BE49-F238E27FC236}">
              <a16:creationId xmlns:a16="http://schemas.microsoft.com/office/drawing/2014/main" id="{B3131D8B-FB42-40E9-8477-38920979DEAF}"/>
            </a:ext>
          </a:extLst>
        </xdr:cNvPr>
        <xdr:cNvCxnSpPr/>
      </xdr:nvCxnSpPr>
      <xdr:spPr>
        <a:xfrm flipV="1">
          <a:off x="17018000" y="10105418"/>
          <a:ext cx="0" cy="14811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71525</xdr:rowOff>
    </xdr:from>
    <xdr:ext cx="762000" cy="259045"/>
    <xdr:sp macro="" textlink="">
      <xdr:nvSpPr>
        <xdr:cNvPr id="311" name="定員管理の状況最小値テキスト">
          <a:extLst>
            <a:ext uri="{FF2B5EF4-FFF2-40B4-BE49-F238E27FC236}">
              <a16:creationId xmlns:a16="http://schemas.microsoft.com/office/drawing/2014/main" id="{021D7114-25F4-4820-9F57-0FA469E8A464}"/>
            </a:ext>
          </a:extLst>
        </xdr:cNvPr>
        <xdr:cNvSpPr txBox="1"/>
      </xdr:nvSpPr>
      <xdr:spPr>
        <a:xfrm>
          <a:off x="17106900" y="11558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99448</xdr:rowOff>
    </xdr:from>
    <xdr:to>
      <xdr:col>81</xdr:col>
      <xdr:colOff>133350</xdr:colOff>
      <xdr:row>67</xdr:row>
      <xdr:rowOff>99448</xdr:rowOff>
    </xdr:to>
    <xdr:cxnSp macro="">
      <xdr:nvCxnSpPr>
        <xdr:cNvPr id="312" name="直線コネクタ 311">
          <a:extLst>
            <a:ext uri="{FF2B5EF4-FFF2-40B4-BE49-F238E27FC236}">
              <a16:creationId xmlns:a16="http://schemas.microsoft.com/office/drawing/2014/main" id="{F2A7993D-FADC-4B4E-A81A-91663D1FFA98}"/>
            </a:ext>
          </a:extLst>
        </xdr:cNvPr>
        <xdr:cNvCxnSpPr/>
      </xdr:nvCxnSpPr>
      <xdr:spPr>
        <a:xfrm>
          <a:off x="16929100" y="11586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76245</xdr:rowOff>
    </xdr:from>
    <xdr:ext cx="762000" cy="259045"/>
    <xdr:sp macro="" textlink="">
      <xdr:nvSpPr>
        <xdr:cNvPr id="313" name="定員管理の状況最大値テキスト">
          <a:extLst>
            <a:ext uri="{FF2B5EF4-FFF2-40B4-BE49-F238E27FC236}">
              <a16:creationId xmlns:a16="http://schemas.microsoft.com/office/drawing/2014/main" id="{27D5706B-3BC2-4A70-BB13-25B324B63415}"/>
            </a:ext>
          </a:extLst>
        </xdr:cNvPr>
        <xdr:cNvSpPr txBox="1"/>
      </xdr:nvSpPr>
      <xdr:spPr>
        <a:xfrm>
          <a:off x="17106900" y="9848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161318</xdr:rowOff>
    </xdr:from>
    <xdr:to>
      <xdr:col>81</xdr:col>
      <xdr:colOff>133350</xdr:colOff>
      <xdr:row>58</xdr:row>
      <xdr:rowOff>161318</xdr:rowOff>
    </xdr:to>
    <xdr:cxnSp macro="">
      <xdr:nvCxnSpPr>
        <xdr:cNvPr id="314" name="直線コネクタ 313">
          <a:extLst>
            <a:ext uri="{FF2B5EF4-FFF2-40B4-BE49-F238E27FC236}">
              <a16:creationId xmlns:a16="http://schemas.microsoft.com/office/drawing/2014/main" id="{1A6B360A-0909-4C30-BD30-6C828D0830F3}"/>
            </a:ext>
          </a:extLst>
        </xdr:cNvPr>
        <xdr:cNvCxnSpPr/>
      </xdr:nvCxnSpPr>
      <xdr:spPr>
        <a:xfrm>
          <a:off x="16929100" y="10105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7303</xdr:rowOff>
    </xdr:from>
    <xdr:to>
      <xdr:col>81</xdr:col>
      <xdr:colOff>44450</xdr:colOff>
      <xdr:row>60</xdr:row>
      <xdr:rowOff>8911</xdr:rowOff>
    </xdr:to>
    <xdr:cxnSp macro="">
      <xdr:nvCxnSpPr>
        <xdr:cNvPr id="315" name="直線コネクタ 314">
          <a:extLst>
            <a:ext uri="{FF2B5EF4-FFF2-40B4-BE49-F238E27FC236}">
              <a16:creationId xmlns:a16="http://schemas.microsoft.com/office/drawing/2014/main" id="{5AB8C8C2-2746-4F41-B3E9-965DFB4B8A35}"/>
            </a:ext>
          </a:extLst>
        </xdr:cNvPr>
        <xdr:cNvCxnSpPr/>
      </xdr:nvCxnSpPr>
      <xdr:spPr>
        <a:xfrm>
          <a:off x="16179800" y="10294303"/>
          <a:ext cx="838200" cy="1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132471</xdr:rowOff>
    </xdr:from>
    <xdr:ext cx="762000" cy="259045"/>
    <xdr:sp macro="" textlink="">
      <xdr:nvSpPr>
        <xdr:cNvPr id="316" name="定員管理の状況平均値テキスト">
          <a:extLst>
            <a:ext uri="{FF2B5EF4-FFF2-40B4-BE49-F238E27FC236}">
              <a16:creationId xmlns:a16="http://schemas.microsoft.com/office/drawing/2014/main" id="{004A4A33-69F9-4484-A175-4732EBACBC2C}"/>
            </a:ext>
          </a:extLst>
        </xdr:cNvPr>
        <xdr:cNvSpPr txBox="1"/>
      </xdr:nvSpPr>
      <xdr:spPr>
        <a:xfrm>
          <a:off x="17106900" y="102480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160394</xdr:rowOff>
    </xdr:from>
    <xdr:to>
      <xdr:col>81</xdr:col>
      <xdr:colOff>95250</xdr:colOff>
      <xdr:row>60</xdr:row>
      <xdr:rowOff>90544</xdr:rowOff>
    </xdr:to>
    <xdr:sp macro="" textlink="">
      <xdr:nvSpPr>
        <xdr:cNvPr id="317" name="フローチャート: 判断 316">
          <a:extLst>
            <a:ext uri="{FF2B5EF4-FFF2-40B4-BE49-F238E27FC236}">
              <a16:creationId xmlns:a16="http://schemas.microsoft.com/office/drawing/2014/main" id="{981BF796-5A7F-4E17-807B-C5FF41E61D49}"/>
            </a:ext>
          </a:extLst>
        </xdr:cNvPr>
        <xdr:cNvSpPr/>
      </xdr:nvSpPr>
      <xdr:spPr>
        <a:xfrm>
          <a:off x="16967200" y="10275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170843</xdr:rowOff>
    </xdr:from>
    <xdr:to>
      <xdr:col>77</xdr:col>
      <xdr:colOff>44450</xdr:colOff>
      <xdr:row>60</xdr:row>
      <xdr:rowOff>7303</xdr:rowOff>
    </xdr:to>
    <xdr:cxnSp macro="">
      <xdr:nvCxnSpPr>
        <xdr:cNvPr id="318" name="直線コネクタ 317">
          <a:extLst>
            <a:ext uri="{FF2B5EF4-FFF2-40B4-BE49-F238E27FC236}">
              <a16:creationId xmlns:a16="http://schemas.microsoft.com/office/drawing/2014/main" id="{345AFE44-469A-440C-9DD8-B49A9315565C}"/>
            </a:ext>
          </a:extLst>
        </xdr:cNvPr>
        <xdr:cNvCxnSpPr/>
      </xdr:nvCxnSpPr>
      <xdr:spPr>
        <a:xfrm>
          <a:off x="15290800" y="10286393"/>
          <a:ext cx="889000" cy="7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146989</xdr:rowOff>
    </xdr:from>
    <xdr:to>
      <xdr:col>77</xdr:col>
      <xdr:colOff>95250</xdr:colOff>
      <xdr:row>60</xdr:row>
      <xdr:rowOff>77139</xdr:rowOff>
    </xdr:to>
    <xdr:sp macro="" textlink="">
      <xdr:nvSpPr>
        <xdr:cNvPr id="319" name="フローチャート: 判断 318">
          <a:extLst>
            <a:ext uri="{FF2B5EF4-FFF2-40B4-BE49-F238E27FC236}">
              <a16:creationId xmlns:a16="http://schemas.microsoft.com/office/drawing/2014/main" id="{27C37BF4-E1EE-4BB4-A1F0-E6ADF5BD7023}"/>
            </a:ext>
          </a:extLst>
        </xdr:cNvPr>
        <xdr:cNvSpPr/>
      </xdr:nvSpPr>
      <xdr:spPr>
        <a:xfrm>
          <a:off x="16129000" y="10262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61916</xdr:rowOff>
    </xdr:from>
    <xdr:ext cx="736600" cy="259045"/>
    <xdr:sp macro="" textlink="">
      <xdr:nvSpPr>
        <xdr:cNvPr id="320" name="テキスト ボックス 319">
          <a:extLst>
            <a:ext uri="{FF2B5EF4-FFF2-40B4-BE49-F238E27FC236}">
              <a16:creationId xmlns:a16="http://schemas.microsoft.com/office/drawing/2014/main" id="{C0958C2C-79BC-46B8-90F4-97DC6157802D}"/>
            </a:ext>
          </a:extLst>
        </xdr:cNvPr>
        <xdr:cNvSpPr txBox="1"/>
      </xdr:nvSpPr>
      <xdr:spPr>
        <a:xfrm>
          <a:off x="15798800" y="103489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148992</xdr:rowOff>
    </xdr:from>
    <xdr:to>
      <xdr:col>72</xdr:col>
      <xdr:colOff>203200</xdr:colOff>
      <xdr:row>59</xdr:row>
      <xdr:rowOff>170843</xdr:rowOff>
    </xdr:to>
    <xdr:cxnSp macro="">
      <xdr:nvCxnSpPr>
        <xdr:cNvPr id="321" name="直線コネクタ 320">
          <a:extLst>
            <a:ext uri="{FF2B5EF4-FFF2-40B4-BE49-F238E27FC236}">
              <a16:creationId xmlns:a16="http://schemas.microsoft.com/office/drawing/2014/main" id="{8B8DDD15-C414-48A7-A8E3-1491E3F3E5D7}"/>
            </a:ext>
          </a:extLst>
        </xdr:cNvPr>
        <xdr:cNvCxnSpPr/>
      </xdr:nvCxnSpPr>
      <xdr:spPr>
        <a:xfrm>
          <a:off x="14401800" y="10264542"/>
          <a:ext cx="889000" cy="21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153557</xdr:rowOff>
    </xdr:from>
    <xdr:to>
      <xdr:col>73</xdr:col>
      <xdr:colOff>44450</xdr:colOff>
      <xdr:row>60</xdr:row>
      <xdr:rowOff>83707</xdr:rowOff>
    </xdr:to>
    <xdr:sp macro="" textlink="">
      <xdr:nvSpPr>
        <xdr:cNvPr id="322" name="フローチャート: 判断 321">
          <a:extLst>
            <a:ext uri="{FF2B5EF4-FFF2-40B4-BE49-F238E27FC236}">
              <a16:creationId xmlns:a16="http://schemas.microsoft.com/office/drawing/2014/main" id="{218AB50E-5CB1-4E77-A830-399A48EF43B7}"/>
            </a:ext>
          </a:extLst>
        </xdr:cNvPr>
        <xdr:cNvSpPr/>
      </xdr:nvSpPr>
      <xdr:spPr>
        <a:xfrm>
          <a:off x="15240000" y="10269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68484</xdr:rowOff>
    </xdr:from>
    <xdr:ext cx="762000" cy="259045"/>
    <xdr:sp macro="" textlink="">
      <xdr:nvSpPr>
        <xdr:cNvPr id="323" name="テキスト ボックス 322">
          <a:extLst>
            <a:ext uri="{FF2B5EF4-FFF2-40B4-BE49-F238E27FC236}">
              <a16:creationId xmlns:a16="http://schemas.microsoft.com/office/drawing/2014/main" id="{021D2037-1B06-45D4-8C04-8796A1DDFB41}"/>
            </a:ext>
          </a:extLst>
        </xdr:cNvPr>
        <xdr:cNvSpPr txBox="1"/>
      </xdr:nvSpPr>
      <xdr:spPr>
        <a:xfrm>
          <a:off x="14909800" y="10355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145104</xdr:rowOff>
    </xdr:from>
    <xdr:to>
      <xdr:col>68</xdr:col>
      <xdr:colOff>152400</xdr:colOff>
      <xdr:row>59</xdr:row>
      <xdr:rowOff>148992</xdr:rowOff>
    </xdr:to>
    <xdr:cxnSp macro="">
      <xdr:nvCxnSpPr>
        <xdr:cNvPr id="324" name="直線コネクタ 323">
          <a:extLst>
            <a:ext uri="{FF2B5EF4-FFF2-40B4-BE49-F238E27FC236}">
              <a16:creationId xmlns:a16="http://schemas.microsoft.com/office/drawing/2014/main" id="{AE693DB8-C645-429A-918B-76A1793FF171}"/>
            </a:ext>
          </a:extLst>
        </xdr:cNvPr>
        <xdr:cNvCxnSpPr/>
      </xdr:nvCxnSpPr>
      <xdr:spPr>
        <a:xfrm>
          <a:off x="13512800" y="10260654"/>
          <a:ext cx="889000" cy="3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165622</xdr:rowOff>
    </xdr:from>
    <xdr:to>
      <xdr:col>68</xdr:col>
      <xdr:colOff>203200</xdr:colOff>
      <xdr:row>60</xdr:row>
      <xdr:rowOff>95772</xdr:rowOff>
    </xdr:to>
    <xdr:sp macro="" textlink="">
      <xdr:nvSpPr>
        <xdr:cNvPr id="325" name="フローチャート: 判断 324">
          <a:extLst>
            <a:ext uri="{FF2B5EF4-FFF2-40B4-BE49-F238E27FC236}">
              <a16:creationId xmlns:a16="http://schemas.microsoft.com/office/drawing/2014/main" id="{7C640FC4-977D-42FB-BF8B-88D2B5D65520}"/>
            </a:ext>
          </a:extLst>
        </xdr:cNvPr>
        <xdr:cNvSpPr/>
      </xdr:nvSpPr>
      <xdr:spPr>
        <a:xfrm>
          <a:off x="14351000" y="10281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80549</xdr:rowOff>
    </xdr:from>
    <xdr:ext cx="762000" cy="259045"/>
    <xdr:sp macro="" textlink="">
      <xdr:nvSpPr>
        <xdr:cNvPr id="326" name="テキスト ボックス 325">
          <a:extLst>
            <a:ext uri="{FF2B5EF4-FFF2-40B4-BE49-F238E27FC236}">
              <a16:creationId xmlns:a16="http://schemas.microsoft.com/office/drawing/2014/main" id="{7EAE7F1F-2697-40BD-922B-A434B78E3766}"/>
            </a:ext>
          </a:extLst>
        </xdr:cNvPr>
        <xdr:cNvSpPr txBox="1"/>
      </xdr:nvSpPr>
      <xdr:spPr>
        <a:xfrm>
          <a:off x="14020800" y="1036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160260</xdr:rowOff>
    </xdr:from>
    <xdr:to>
      <xdr:col>64</xdr:col>
      <xdr:colOff>152400</xdr:colOff>
      <xdr:row>60</xdr:row>
      <xdr:rowOff>90410</xdr:rowOff>
    </xdr:to>
    <xdr:sp macro="" textlink="">
      <xdr:nvSpPr>
        <xdr:cNvPr id="327" name="フローチャート: 判断 326">
          <a:extLst>
            <a:ext uri="{FF2B5EF4-FFF2-40B4-BE49-F238E27FC236}">
              <a16:creationId xmlns:a16="http://schemas.microsoft.com/office/drawing/2014/main" id="{770C44BB-1915-4A91-AA5E-24E1C39CA67D}"/>
            </a:ext>
          </a:extLst>
        </xdr:cNvPr>
        <xdr:cNvSpPr/>
      </xdr:nvSpPr>
      <xdr:spPr>
        <a:xfrm>
          <a:off x="13462000" y="10275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75187</xdr:rowOff>
    </xdr:from>
    <xdr:ext cx="762000" cy="259045"/>
    <xdr:sp macro="" textlink="">
      <xdr:nvSpPr>
        <xdr:cNvPr id="328" name="テキスト ボックス 327">
          <a:extLst>
            <a:ext uri="{FF2B5EF4-FFF2-40B4-BE49-F238E27FC236}">
              <a16:creationId xmlns:a16="http://schemas.microsoft.com/office/drawing/2014/main" id="{11BBF271-C4B9-401B-8CA4-D8ED5AD89A64}"/>
            </a:ext>
          </a:extLst>
        </xdr:cNvPr>
        <xdr:cNvSpPr txBox="1"/>
      </xdr:nvSpPr>
      <xdr:spPr>
        <a:xfrm>
          <a:off x="13131800" y="10362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9" name="テキスト ボックス 328">
          <a:extLst>
            <a:ext uri="{FF2B5EF4-FFF2-40B4-BE49-F238E27FC236}">
              <a16:creationId xmlns:a16="http://schemas.microsoft.com/office/drawing/2014/main" id="{795BBA37-0A6C-471C-AA5F-AC7F9EB5DC8F}"/>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6DAC7C2B-972C-451B-8C43-6159834754E9}"/>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46A1627B-26E3-4093-B325-9033A61321BA}"/>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AAFE075-E6EA-414F-A21F-63B3C9573DBC}"/>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FDA049AE-8DD9-4504-B5F8-BFE121AA053E}"/>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129561</xdr:rowOff>
    </xdr:from>
    <xdr:to>
      <xdr:col>81</xdr:col>
      <xdr:colOff>95250</xdr:colOff>
      <xdr:row>60</xdr:row>
      <xdr:rowOff>59711</xdr:rowOff>
    </xdr:to>
    <xdr:sp macro="" textlink="">
      <xdr:nvSpPr>
        <xdr:cNvPr id="334" name="楕円 333">
          <a:extLst>
            <a:ext uri="{FF2B5EF4-FFF2-40B4-BE49-F238E27FC236}">
              <a16:creationId xmlns:a16="http://schemas.microsoft.com/office/drawing/2014/main" id="{0B7AA725-BAA8-4ED1-8B7F-A366E9085959}"/>
            </a:ext>
          </a:extLst>
        </xdr:cNvPr>
        <xdr:cNvSpPr/>
      </xdr:nvSpPr>
      <xdr:spPr>
        <a:xfrm>
          <a:off x="16967200" y="10245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146088</xdr:rowOff>
    </xdr:from>
    <xdr:ext cx="762000" cy="259045"/>
    <xdr:sp macro="" textlink="">
      <xdr:nvSpPr>
        <xdr:cNvPr id="335" name="定員管理の状況該当値テキスト">
          <a:extLst>
            <a:ext uri="{FF2B5EF4-FFF2-40B4-BE49-F238E27FC236}">
              <a16:creationId xmlns:a16="http://schemas.microsoft.com/office/drawing/2014/main" id="{4B7A3A5F-DDF7-4E7F-8081-72262AD3792B}"/>
            </a:ext>
          </a:extLst>
        </xdr:cNvPr>
        <xdr:cNvSpPr txBox="1"/>
      </xdr:nvSpPr>
      <xdr:spPr>
        <a:xfrm>
          <a:off x="17106900" y="10090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127953</xdr:rowOff>
    </xdr:from>
    <xdr:to>
      <xdr:col>77</xdr:col>
      <xdr:colOff>95250</xdr:colOff>
      <xdr:row>60</xdr:row>
      <xdr:rowOff>58103</xdr:rowOff>
    </xdr:to>
    <xdr:sp macro="" textlink="">
      <xdr:nvSpPr>
        <xdr:cNvPr id="336" name="楕円 335">
          <a:extLst>
            <a:ext uri="{FF2B5EF4-FFF2-40B4-BE49-F238E27FC236}">
              <a16:creationId xmlns:a16="http://schemas.microsoft.com/office/drawing/2014/main" id="{13754633-B004-4DDE-B96A-2B0355A12DF9}"/>
            </a:ext>
          </a:extLst>
        </xdr:cNvPr>
        <xdr:cNvSpPr/>
      </xdr:nvSpPr>
      <xdr:spPr>
        <a:xfrm>
          <a:off x="16129000" y="10243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68280</xdr:rowOff>
    </xdr:from>
    <xdr:ext cx="736600" cy="259045"/>
    <xdr:sp macro="" textlink="">
      <xdr:nvSpPr>
        <xdr:cNvPr id="337" name="テキスト ボックス 336">
          <a:extLst>
            <a:ext uri="{FF2B5EF4-FFF2-40B4-BE49-F238E27FC236}">
              <a16:creationId xmlns:a16="http://schemas.microsoft.com/office/drawing/2014/main" id="{AA102CA4-6FE9-4735-9807-4D3CF92034C9}"/>
            </a:ext>
          </a:extLst>
        </xdr:cNvPr>
        <xdr:cNvSpPr txBox="1"/>
      </xdr:nvSpPr>
      <xdr:spPr>
        <a:xfrm>
          <a:off x="15798800" y="100123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120043</xdr:rowOff>
    </xdr:from>
    <xdr:to>
      <xdr:col>73</xdr:col>
      <xdr:colOff>44450</xdr:colOff>
      <xdr:row>60</xdr:row>
      <xdr:rowOff>50193</xdr:rowOff>
    </xdr:to>
    <xdr:sp macro="" textlink="">
      <xdr:nvSpPr>
        <xdr:cNvPr id="338" name="楕円 337">
          <a:extLst>
            <a:ext uri="{FF2B5EF4-FFF2-40B4-BE49-F238E27FC236}">
              <a16:creationId xmlns:a16="http://schemas.microsoft.com/office/drawing/2014/main" id="{630D5592-7495-41FE-8CDE-DAA454CC33D6}"/>
            </a:ext>
          </a:extLst>
        </xdr:cNvPr>
        <xdr:cNvSpPr/>
      </xdr:nvSpPr>
      <xdr:spPr>
        <a:xfrm>
          <a:off x="15240000" y="10235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60370</xdr:rowOff>
    </xdr:from>
    <xdr:ext cx="762000" cy="259045"/>
    <xdr:sp macro="" textlink="">
      <xdr:nvSpPr>
        <xdr:cNvPr id="339" name="テキスト ボックス 338">
          <a:extLst>
            <a:ext uri="{FF2B5EF4-FFF2-40B4-BE49-F238E27FC236}">
              <a16:creationId xmlns:a16="http://schemas.microsoft.com/office/drawing/2014/main" id="{921A72D0-178B-4F16-94BA-8619561C976C}"/>
            </a:ext>
          </a:extLst>
        </xdr:cNvPr>
        <xdr:cNvSpPr txBox="1"/>
      </xdr:nvSpPr>
      <xdr:spPr>
        <a:xfrm>
          <a:off x="14909800" y="10004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98192</xdr:rowOff>
    </xdr:from>
    <xdr:to>
      <xdr:col>68</xdr:col>
      <xdr:colOff>203200</xdr:colOff>
      <xdr:row>60</xdr:row>
      <xdr:rowOff>28342</xdr:rowOff>
    </xdr:to>
    <xdr:sp macro="" textlink="">
      <xdr:nvSpPr>
        <xdr:cNvPr id="340" name="楕円 339">
          <a:extLst>
            <a:ext uri="{FF2B5EF4-FFF2-40B4-BE49-F238E27FC236}">
              <a16:creationId xmlns:a16="http://schemas.microsoft.com/office/drawing/2014/main" id="{15E0599A-7C9A-498C-A5EB-C91E40E91878}"/>
            </a:ext>
          </a:extLst>
        </xdr:cNvPr>
        <xdr:cNvSpPr/>
      </xdr:nvSpPr>
      <xdr:spPr>
        <a:xfrm>
          <a:off x="14351000" y="10213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38519</xdr:rowOff>
    </xdr:from>
    <xdr:ext cx="762000" cy="259045"/>
    <xdr:sp macro="" textlink="">
      <xdr:nvSpPr>
        <xdr:cNvPr id="341" name="テキスト ボックス 340">
          <a:extLst>
            <a:ext uri="{FF2B5EF4-FFF2-40B4-BE49-F238E27FC236}">
              <a16:creationId xmlns:a16="http://schemas.microsoft.com/office/drawing/2014/main" id="{9A43409F-BA54-4B1F-AC17-7C95FAD4D4BB}"/>
            </a:ext>
          </a:extLst>
        </xdr:cNvPr>
        <xdr:cNvSpPr txBox="1"/>
      </xdr:nvSpPr>
      <xdr:spPr>
        <a:xfrm>
          <a:off x="14020800" y="9982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94304</xdr:rowOff>
    </xdr:from>
    <xdr:to>
      <xdr:col>64</xdr:col>
      <xdr:colOff>152400</xdr:colOff>
      <xdr:row>60</xdr:row>
      <xdr:rowOff>24454</xdr:rowOff>
    </xdr:to>
    <xdr:sp macro="" textlink="">
      <xdr:nvSpPr>
        <xdr:cNvPr id="342" name="楕円 341">
          <a:extLst>
            <a:ext uri="{FF2B5EF4-FFF2-40B4-BE49-F238E27FC236}">
              <a16:creationId xmlns:a16="http://schemas.microsoft.com/office/drawing/2014/main" id="{B2096431-C8CD-4B4F-95BE-3805DCE76D28}"/>
            </a:ext>
          </a:extLst>
        </xdr:cNvPr>
        <xdr:cNvSpPr/>
      </xdr:nvSpPr>
      <xdr:spPr>
        <a:xfrm>
          <a:off x="13462000" y="1020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34631</xdr:rowOff>
    </xdr:from>
    <xdr:ext cx="762000" cy="259045"/>
    <xdr:sp macro="" textlink="">
      <xdr:nvSpPr>
        <xdr:cNvPr id="343" name="テキスト ボックス 342">
          <a:extLst>
            <a:ext uri="{FF2B5EF4-FFF2-40B4-BE49-F238E27FC236}">
              <a16:creationId xmlns:a16="http://schemas.microsoft.com/office/drawing/2014/main" id="{AF07F8BE-6FB2-4F59-8705-386C2D2AE9B6}"/>
            </a:ext>
          </a:extLst>
        </xdr:cNvPr>
        <xdr:cNvSpPr txBox="1"/>
      </xdr:nvSpPr>
      <xdr:spPr>
        <a:xfrm>
          <a:off x="13131800" y="9978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4" name="正方形/長方形 343">
          <a:extLst>
            <a:ext uri="{FF2B5EF4-FFF2-40B4-BE49-F238E27FC236}">
              <a16:creationId xmlns:a16="http://schemas.microsoft.com/office/drawing/2014/main" id="{3FD43F43-F53A-4280-8FCF-4AE454576A93}"/>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5" name="テキスト ボックス 344">
          <a:extLst>
            <a:ext uri="{FF2B5EF4-FFF2-40B4-BE49-F238E27FC236}">
              <a16:creationId xmlns:a16="http://schemas.microsoft.com/office/drawing/2014/main" id="{659F12B0-7F17-49F6-9F77-FF4E02044F4E}"/>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6" name="テキスト ボックス 345">
          <a:extLst>
            <a:ext uri="{FF2B5EF4-FFF2-40B4-BE49-F238E27FC236}">
              <a16:creationId xmlns:a16="http://schemas.microsoft.com/office/drawing/2014/main" id="{8799C555-2167-4D07-93BA-292553983F94}"/>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7" name="正方形/長方形 346">
          <a:extLst>
            <a:ext uri="{FF2B5EF4-FFF2-40B4-BE49-F238E27FC236}">
              <a16:creationId xmlns:a16="http://schemas.microsoft.com/office/drawing/2014/main" id="{D14765DE-464B-4832-9706-32373C50A30B}"/>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8" name="正方形/長方形 347">
          <a:extLst>
            <a:ext uri="{FF2B5EF4-FFF2-40B4-BE49-F238E27FC236}">
              <a16:creationId xmlns:a16="http://schemas.microsoft.com/office/drawing/2014/main" id="{4262F5F6-C30B-491A-B7EC-0AA84874E9A6}"/>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9" name="正方形/長方形 348">
          <a:extLst>
            <a:ext uri="{FF2B5EF4-FFF2-40B4-BE49-F238E27FC236}">
              <a16:creationId xmlns:a16="http://schemas.microsoft.com/office/drawing/2014/main" id="{A8E191F5-3B7A-4D06-94D0-043484E67E65}"/>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0" name="正方形/長方形 349">
          <a:extLst>
            <a:ext uri="{FF2B5EF4-FFF2-40B4-BE49-F238E27FC236}">
              <a16:creationId xmlns:a16="http://schemas.microsoft.com/office/drawing/2014/main" id="{9AC753D0-8E6A-41A4-86BC-EEC0DE449907}"/>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1" name="正方形/長方形 350">
          <a:extLst>
            <a:ext uri="{FF2B5EF4-FFF2-40B4-BE49-F238E27FC236}">
              <a16:creationId xmlns:a16="http://schemas.microsoft.com/office/drawing/2014/main" id="{C9FDB329-2897-4FAF-8561-9715C867F46B}"/>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2" name="正方形/長方形 351">
          <a:extLst>
            <a:ext uri="{FF2B5EF4-FFF2-40B4-BE49-F238E27FC236}">
              <a16:creationId xmlns:a16="http://schemas.microsoft.com/office/drawing/2014/main" id="{CA92CC87-7B5A-4821-9176-EDE6DB571A44}"/>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3" name="正方形/長方形 352">
          <a:extLst>
            <a:ext uri="{FF2B5EF4-FFF2-40B4-BE49-F238E27FC236}">
              <a16:creationId xmlns:a16="http://schemas.microsoft.com/office/drawing/2014/main" id="{BB3B049C-169F-4F9D-AA21-D1E57A2A0C45}"/>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4" name="正方形/長方形 353">
          <a:extLst>
            <a:ext uri="{FF2B5EF4-FFF2-40B4-BE49-F238E27FC236}">
              <a16:creationId xmlns:a16="http://schemas.microsoft.com/office/drawing/2014/main" id="{E88DF186-6E3B-45D9-A91E-97C27A2085ED}"/>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5" name="正方形/長方形 354">
          <a:extLst>
            <a:ext uri="{FF2B5EF4-FFF2-40B4-BE49-F238E27FC236}">
              <a16:creationId xmlns:a16="http://schemas.microsoft.com/office/drawing/2014/main" id="{18E915E0-0063-4257-AFFE-30D57F846AD9}"/>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6" name="テキスト ボックス 355">
          <a:extLst>
            <a:ext uri="{FF2B5EF4-FFF2-40B4-BE49-F238E27FC236}">
              <a16:creationId xmlns:a16="http://schemas.microsoft.com/office/drawing/2014/main" id="{1A330EA8-B1D4-4BB8-916C-CAC181C457C7}"/>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　実質公債費比率は前年度から</a:t>
          </a:r>
          <a:r>
            <a:rPr kumimoji="1" lang="en-US" altLang="ja-JP" sz="1000">
              <a:latin typeface="ＭＳ Ｐゴシック" panose="020B0600070205080204" pitchFamily="50" charset="-128"/>
              <a:ea typeface="ＭＳ Ｐゴシック" panose="020B0600070205080204" pitchFamily="50" charset="-128"/>
            </a:rPr>
            <a:t>0.1</a:t>
          </a:r>
          <a:r>
            <a:rPr kumimoji="1" lang="ja-JP" altLang="en-US" sz="1000">
              <a:latin typeface="ＭＳ Ｐゴシック" panose="020B0600070205080204" pitchFamily="50" charset="-128"/>
              <a:ea typeface="ＭＳ Ｐゴシック" panose="020B0600070205080204" pitchFamily="50" charset="-128"/>
            </a:rPr>
            <a:t>ポイント増の</a:t>
          </a:r>
          <a:r>
            <a:rPr kumimoji="1" lang="en-US" altLang="ja-JP" sz="1000">
              <a:latin typeface="ＭＳ Ｐゴシック" panose="020B0600070205080204" pitchFamily="50" charset="-128"/>
              <a:ea typeface="ＭＳ Ｐゴシック" panose="020B0600070205080204" pitchFamily="50" charset="-128"/>
            </a:rPr>
            <a:t>6.1%</a:t>
          </a:r>
          <a:r>
            <a:rPr kumimoji="1" lang="ja-JP" altLang="en-US" sz="1000">
              <a:latin typeface="ＭＳ Ｐゴシック" panose="020B0600070205080204" pitchFamily="50" charset="-128"/>
              <a:ea typeface="ＭＳ Ｐゴシック" panose="020B0600070205080204" pitchFamily="50" charset="-128"/>
            </a:rPr>
            <a:t>となり、類似団体平均値を</a:t>
          </a:r>
          <a:r>
            <a:rPr kumimoji="1" lang="en-US" altLang="ja-JP" sz="1000">
              <a:latin typeface="ＭＳ Ｐゴシック" panose="020B0600070205080204" pitchFamily="50" charset="-128"/>
              <a:ea typeface="ＭＳ Ｐゴシック" panose="020B0600070205080204" pitchFamily="50" charset="-128"/>
            </a:rPr>
            <a:t>0.7</a:t>
          </a:r>
          <a:r>
            <a:rPr kumimoji="1" lang="ja-JP" altLang="en-US" sz="1000">
              <a:latin typeface="ＭＳ Ｐゴシック" panose="020B0600070205080204" pitchFamily="50" charset="-128"/>
              <a:ea typeface="ＭＳ Ｐゴシック" panose="020B0600070205080204" pitchFamily="50" charset="-128"/>
            </a:rPr>
            <a:t>ポイント下回っている。元利償還金の増により分子が</a:t>
          </a:r>
          <a:r>
            <a:rPr kumimoji="1" lang="en-US" altLang="ja-JP" sz="1000">
              <a:latin typeface="ＭＳ Ｐゴシック" panose="020B0600070205080204" pitchFamily="50" charset="-128"/>
              <a:ea typeface="ＭＳ Ｐゴシック" panose="020B0600070205080204" pitchFamily="50" charset="-128"/>
            </a:rPr>
            <a:t>2.8%</a:t>
          </a:r>
          <a:r>
            <a:rPr kumimoji="1" lang="ja-JP" altLang="en-US" sz="1000">
              <a:latin typeface="ＭＳ Ｐゴシック" panose="020B0600070205080204" pitchFamily="50" charset="-128"/>
              <a:ea typeface="ＭＳ Ｐゴシック" panose="020B0600070205080204" pitchFamily="50" charset="-128"/>
            </a:rPr>
            <a:t>増加し、臨時財政対策債発行可能額の減少に伴い標準財政規模が減少したことにより分母が減少したため比率が増加した。</a:t>
          </a:r>
        </a:p>
        <a:p>
          <a:r>
            <a:rPr kumimoji="1" lang="ja-JP" altLang="en-US" sz="1000">
              <a:latin typeface="ＭＳ Ｐゴシック" panose="020B0600070205080204" pitchFamily="50" charset="-128"/>
              <a:ea typeface="ＭＳ Ｐゴシック" panose="020B0600070205080204" pitchFamily="50" charset="-128"/>
            </a:rPr>
            <a:t>　義務教育学校整備事業に伴い令和</a:t>
          </a:r>
          <a:r>
            <a:rPr kumimoji="1" lang="en-US" altLang="ja-JP" sz="1000">
              <a:latin typeface="ＭＳ Ｐゴシック" panose="020B0600070205080204" pitchFamily="50" charset="-128"/>
              <a:ea typeface="ＭＳ Ｐゴシック" panose="020B0600070205080204" pitchFamily="50" charset="-128"/>
            </a:rPr>
            <a:t>2</a:t>
          </a:r>
          <a:r>
            <a:rPr kumimoji="1" lang="ja-JP" altLang="en-US" sz="1000">
              <a:latin typeface="ＭＳ Ｐゴシック" panose="020B0600070205080204" pitchFamily="50" charset="-128"/>
              <a:ea typeface="ＭＳ Ｐゴシック" panose="020B0600070205080204" pitchFamily="50" charset="-128"/>
            </a:rPr>
            <a:t>年度から令和</a:t>
          </a:r>
          <a:r>
            <a:rPr kumimoji="1" lang="en-US" altLang="ja-JP" sz="1000">
              <a:latin typeface="ＭＳ Ｐゴシック" panose="020B0600070205080204" pitchFamily="50" charset="-128"/>
              <a:ea typeface="ＭＳ Ｐゴシック" panose="020B0600070205080204" pitchFamily="50" charset="-128"/>
            </a:rPr>
            <a:t>4</a:t>
          </a:r>
          <a:r>
            <a:rPr kumimoji="1" lang="ja-JP" altLang="en-US" sz="1000">
              <a:latin typeface="ＭＳ Ｐゴシック" panose="020B0600070205080204" pitchFamily="50" charset="-128"/>
              <a:ea typeface="ＭＳ Ｐゴシック" panose="020B0600070205080204" pitchFamily="50" charset="-128"/>
            </a:rPr>
            <a:t>年度は地方債発行額が当該年度の元金償還額を上回っており、今後元利償還金は令和</a:t>
          </a:r>
          <a:r>
            <a:rPr kumimoji="1" lang="en-US" altLang="ja-JP" sz="1000">
              <a:latin typeface="ＭＳ Ｐゴシック" panose="020B0600070205080204" pitchFamily="50" charset="-128"/>
              <a:ea typeface="ＭＳ Ｐゴシック" panose="020B0600070205080204" pitchFamily="50" charset="-128"/>
            </a:rPr>
            <a:t>5</a:t>
          </a:r>
          <a:r>
            <a:rPr kumimoji="1" lang="ja-JP" altLang="en-US" sz="1000">
              <a:latin typeface="ＭＳ Ｐゴシック" panose="020B0600070205080204" pitchFamily="50" charset="-128"/>
              <a:ea typeface="ＭＳ Ｐゴシック" panose="020B0600070205080204" pitchFamily="50" charset="-128"/>
            </a:rPr>
            <a:t>年度まで増加していくことから、公営企業会計における歳入確保の推進、第三セクターの経営状況の改善対策に取り組むことで、比率上昇の抑制を図りたい。</a:t>
          </a:r>
        </a:p>
      </xdr:txBody>
    </xdr:sp>
    <xdr:clientData/>
  </xdr:twoCellAnchor>
  <xdr:oneCellAnchor>
    <xdr:from>
      <xdr:col>61</xdr:col>
      <xdr:colOff>6350</xdr:colOff>
      <xdr:row>32</xdr:row>
      <xdr:rowOff>101600</xdr:rowOff>
    </xdr:from>
    <xdr:ext cx="298543" cy="225703"/>
    <xdr:sp macro="" textlink="">
      <xdr:nvSpPr>
        <xdr:cNvPr id="357" name="テキスト ボックス 356">
          <a:extLst>
            <a:ext uri="{FF2B5EF4-FFF2-40B4-BE49-F238E27FC236}">
              <a16:creationId xmlns:a16="http://schemas.microsoft.com/office/drawing/2014/main" id="{D9600319-0C73-41E6-A3E2-876538D342A8}"/>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8" name="直線コネクタ 357">
          <a:extLst>
            <a:ext uri="{FF2B5EF4-FFF2-40B4-BE49-F238E27FC236}">
              <a16:creationId xmlns:a16="http://schemas.microsoft.com/office/drawing/2014/main" id="{860EC027-2563-4C7B-8281-59B7DE28CB87}"/>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9" name="テキスト ボックス 358">
          <a:extLst>
            <a:ext uri="{FF2B5EF4-FFF2-40B4-BE49-F238E27FC236}">
              <a16:creationId xmlns:a16="http://schemas.microsoft.com/office/drawing/2014/main" id="{804F4321-A8D3-48AC-89C1-60F2F5F6D152}"/>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0" name="直線コネクタ 359">
          <a:extLst>
            <a:ext uri="{FF2B5EF4-FFF2-40B4-BE49-F238E27FC236}">
              <a16:creationId xmlns:a16="http://schemas.microsoft.com/office/drawing/2014/main" id="{28CA6E7C-9F99-4FC8-9920-B5D2382B461D}"/>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1" name="テキスト ボックス 360">
          <a:extLst>
            <a:ext uri="{FF2B5EF4-FFF2-40B4-BE49-F238E27FC236}">
              <a16:creationId xmlns:a16="http://schemas.microsoft.com/office/drawing/2014/main" id="{E71B26FC-A56A-4EA2-83FF-F170AD5D93C5}"/>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2" name="直線コネクタ 361">
          <a:extLst>
            <a:ext uri="{FF2B5EF4-FFF2-40B4-BE49-F238E27FC236}">
              <a16:creationId xmlns:a16="http://schemas.microsoft.com/office/drawing/2014/main" id="{F41DCE2E-FB81-41D7-A70F-6CCA6364C5A7}"/>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3" name="テキスト ボックス 362">
          <a:extLst>
            <a:ext uri="{FF2B5EF4-FFF2-40B4-BE49-F238E27FC236}">
              <a16:creationId xmlns:a16="http://schemas.microsoft.com/office/drawing/2014/main" id="{28233CF2-DB19-48C1-91F4-BD1B1D1CAE87}"/>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4" name="直線コネクタ 363">
          <a:extLst>
            <a:ext uri="{FF2B5EF4-FFF2-40B4-BE49-F238E27FC236}">
              <a16:creationId xmlns:a16="http://schemas.microsoft.com/office/drawing/2014/main" id="{B912E1E1-1321-455D-A03F-1780492F5C2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5" name="テキスト ボックス 364">
          <a:extLst>
            <a:ext uri="{FF2B5EF4-FFF2-40B4-BE49-F238E27FC236}">
              <a16:creationId xmlns:a16="http://schemas.microsoft.com/office/drawing/2014/main" id="{102FC7DC-0008-4A32-A54C-C006C537F7A4}"/>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6" name="直線コネクタ 365">
          <a:extLst>
            <a:ext uri="{FF2B5EF4-FFF2-40B4-BE49-F238E27FC236}">
              <a16:creationId xmlns:a16="http://schemas.microsoft.com/office/drawing/2014/main" id="{41A7CF87-6F3C-4BB9-A702-811E97387AB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7" name="テキスト ボックス 366">
          <a:extLst>
            <a:ext uri="{FF2B5EF4-FFF2-40B4-BE49-F238E27FC236}">
              <a16:creationId xmlns:a16="http://schemas.microsoft.com/office/drawing/2014/main" id="{C9F3DA3A-F3EB-4DB6-BBC3-71E56DE97129}"/>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8" name="直線コネクタ 367">
          <a:extLst>
            <a:ext uri="{FF2B5EF4-FFF2-40B4-BE49-F238E27FC236}">
              <a16:creationId xmlns:a16="http://schemas.microsoft.com/office/drawing/2014/main" id="{7D314D50-134F-4911-AD36-92DAE2F60B1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9" name="直線コネクタ 368">
          <a:extLst>
            <a:ext uri="{FF2B5EF4-FFF2-40B4-BE49-F238E27FC236}">
              <a16:creationId xmlns:a16="http://schemas.microsoft.com/office/drawing/2014/main" id="{B04699B4-F8F9-4156-9742-09748BFE74DC}"/>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0" name="公債費負担の状況グラフ枠">
          <a:extLst>
            <a:ext uri="{FF2B5EF4-FFF2-40B4-BE49-F238E27FC236}">
              <a16:creationId xmlns:a16="http://schemas.microsoft.com/office/drawing/2014/main" id="{66CA7FEE-4829-40A0-9C7D-EFE1120A9667}"/>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62230</xdr:rowOff>
    </xdr:from>
    <xdr:to>
      <xdr:col>81</xdr:col>
      <xdr:colOff>44450</xdr:colOff>
      <xdr:row>45</xdr:row>
      <xdr:rowOff>33867</xdr:rowOff>
    </xdr:to>
    <xdr:cxnSp macro="">
      <xdr:nvCxnSpPr>
        <xdr:cNvPr id="371" name="直線コネクタ 370">
          <a:extLst>
            <a:ext uri="{FF2B5EF4-FFF2-40B4-BE49-F238E27FC236}">
              <a16:creationId xmlns:a16="http://schemas.microsoft.com/office/drawing/2014/main" id="{5372C63C-7D56-4987-8692-C72797977124}"/>
            </a:ext>
          </a:extLst>
        </xdr:cNvPr>
        <xdr:cNvCxnSpPr/>
      </xdr:nvCxnSpPr>
      <xdr:spPr>
        <a:xfrm flipV="1">
          <a:off x="17018000" y="6405880"/>
          <a:ext cx="0" cy="13432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5944</xdr:rowOff>
    </xdr:from>
    <xdr:ext cx="762000" cy="259045"/>
    <xdr:sp macro="" textlink="">
      <xdr:nvSpPr>
        <xdr:cNvPr id="372" name="公債費負担の状況最小値テキスト">
          <a:extLst>
            <a:ext uri="{FF2B5EF4-FFF2-40B4-BE49-F238E27FC236}">
              <a16:creationId xmlns:a16="http://schemas.microsoft.com/office/drawing/2014/main" id="{08512F97-9C65-42AB-8916-DBD0ACD05544}"/>
            </a:ext>
          </a:extLst>
        </xdr:cNvPr>
        <xdr:cNvSpPr txBox="1"/>
      </xdr:nvSpPr>
      <xdr:spPr>
        <a:xfrm>
          <a:off x="17106900" y="772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33867</xdr:rowOff>
    </xdr:from>
    <xdr:to>
      <xdr:col>81</xdr:col>
      <xdr:colOff>133350</xdr:colOff>
      <xdr:row>45</xdr:row>
      <xdr:rowOff>33867</xdr:rowOff>
    </xdr:to>
    <xdr:cxnSp macro="">
      <xdr:nvCxnSpPr>
        <xdr:cNvPr id="373" name="直線コネクタ 372">
          <a:extLst>
            <a:ext uri="{FF2B5EF4-FFF2-40B4-BE49-F238E27FC236}">
              <a16:creationId xmlns:a16="http://schemas.microsoft.com/office/drawing/2014/main" id="{095310F3-A068-40DD-8938-98A81050D074}"/>
            </a:ext>
          </a:extLst>
        </xdr:cNvPr>
        <xdr:cNvCxnSpPr/>
      </xdr:nvCxnSpPr>
      <xdr:spPr>
        <a:xfrm>
          <a:off x="16929100" y="774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148607</xdr:rowOff>
    </xdr:from>
    <xdr:ext cx="762000" cy="259045"/>
    <xdr:sp macro="" textlink="">
      <xdr:nvSpPr>
        <xdr:cNvPr id="374" name="公債費負担の状況最大値テキスト">
          <a:extLst>
            <a:ext uri="{FF2B5EF4-FFF2-40B4-BE49-F238E27FC236}">
              <a16:creationId xmlns:a16="http://schemas.microsoft.com/office/drawing/2014/main" id="{313BAB10-193D-4C47-8E2E-B2C116DF0F18}"/>
            </a:ext>
          </a:extLst>
        </xdr:cNvPr>
        <xdr:cNvSpPr txBox="1"/>
      </xdr:nvSpPr>
      <xdr:spPr>
        <a:xfrm>
          <a:off x="17106900" y="614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62230</xdr:rowOff>
    </xdr:from>
    <xdr:to>
      <xdr:col>81</xdr:col>
      <xdr:colOff>133350</xdr:colOff>
      <xdr:row>37</xdr:row>
      <xdr:rowOff>62230</xdr:rowOff>
    </xdr:to>
    <xdr:cxnSp macro="">
      <xdr:nvCxnSpPr>
        <xdr:cNvPr id="375" name="直線コネクタ 374">
          <a:extLst>
            <a:ext uri="{FF2B5EF4-FFF2-40B4-BE49-F238E27FC236}">
              <a16:creationId xmlns:a16="http://schemas.microsoft.com/office/drawing/2014/main" id="{F9580E90-C791-46B5-92FA-F08E03C11388}"/>
            </a:ext>
          </a:extLst>
        </xdr:cNvPr>
        <xdr:cNvCxnSpPr/>
      </xdr:nvCxnSpPr>
      <xdr:spPr>
        <a:xfrm>
          <a:off x="16929100" y="6405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35983</xdr:rowOff>
    </xdr:from>
    <xdr:to>
      <xdr:col>81</xdr:col>
      <xdr:colOff>44450</xdr:colOff>
      <xdr:row>41</xdr:row>
      <xdr:rowOff>44027</xdr:rowOff>
    </xdr:to>
    <xdr:cxnSp macro="">
      <xdr:nvCxnSpPr>
        <xdr:cNvPr id="376" name="直線コネクタ 375">
          <a:extLst>
            <a:ext uri="{FF2B5EF4-FFF2-40B4-BE49-F238E27FC236}">
              <a16:creationId xmlns:a16="http://schemas.microsoft.com/office/drawing/2014/main" id="{DFBFA11A-D6F2-4E20-A6F0-6021C8CFBF10}"/>
            </a:ext>
          </a:extLst>
        </xdr:cNvPr>
        <xdr:cNvCxnSpPr/>
      </xdr:nvCxnSpPr>
      <xdr:spPr>
        <a:xfrm>
          <a:off x="16179800" y="7065433"/>
          <a:ext cx="8382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21607</xdr:rowOff>
    </xdr:from>
    <xdr:ext cx="762000" cy="259045"/>
    <xdr:sp macro="" textlink="">
      <xdr:nvSpPr>
        <xdr:cNvPr id="377" name="公債費負担の状況平均値テキスト">
          <a:extLst>
            <a:ext uri="{FF2B5EF4-FFF2-40B4-BE49-F238E27FC236}">
              <a16:creationId xmlns:a16="http://schemas.microsoft.com/office/drawing/2014/main" id="{3DB5E54F-F662-4D7F-B7CE-D49D0053610F}"/>
            </a:ext>
          </a:extLst>
        </xdr:cNvPr>
        <xdr:cNvSpPr txBox="1"/>
      </xdr:nvSpPr>
      <xdr:spPr>
        <a:xfrm>
          <a:off x="17106900" y="7051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49530</xdr:rowOff>
    </xdr:from>
    <xdr:to>
      <xdr:col>81</xdr:col>
      <xdr:colOff>95250</xdr:colOff>
      <xdr:row>41</xdr:row>
      <xdr:rowOff>151130</xdr:rowOff>
    </xdr:to>
    <xdr:sp macro="" textlink="">
      <xdr:nvSpPr>
        <xdr:cNvPr id="378" name="フローチャート: 判断 377">
          <a:extLst>
            <a:ext uri="{FF2B5EF4-FFF2-40B4-BE49-F238E27FC236}">
              <a16:creationId xmlns:a16="http://schemas.microsoft.com/office/drawing/2014/main" id="{6A0CFF71-2B12-495B-AC68-0850333143DC}"/>
            </a:ext>
          </a:extLst>
        </xdr:cNvPr>
        <xdr:cNvSpPr/>
      </xdr:nvSpPr>
      <xdr:spPr>
        <a:xfrm>
          <a:off x="169672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35983</xdr:rowOff>
    </xdr:from>
    <xdr:to>
      <xdr:col>77</xdr:col>
      <xdr:colOff>44450</xdr:colOff>
      <xdr:row>41</xdr:row>
      <xdr:rowOff>164677</xdr:rowOff>
    </xdr:to>
    <xdr:cxnSp macro="">
      <xdr:nvCxnSpPr>
        <xdr:cNvPr id="379" name="直線コネクタ 378">
          <a:extLst>
            <a:ext uri="{FF2B5EF4-FFF2-40B4-BE49-F238E27FC236}">
              <a16:creationId xmlns:a16="http://schemas.microsoft.com/office/drawing/2014/main" id="{E5828FEF-F124-43FD-8A86-462948207635}"/>
            </a:ext>
          </a:extLst>
        </xdr:cNvPr>
        <xdr:cNvCxnSpPr/>
      </xdr:nvCxnSpPr>
      <xdr:spPr>
        <a:xfrm flipV="1">
          <a:off x="15290800" y="7065433"/>
          <a:ext cx="889000" cy="128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33444</xdr:rowOff>
    </xdr:from>
    <xdr:to>
      <xdr:col>77</xdr:col>
      <xdr:colOff>95250</xdr:colOff>
      <xdr:row>41</xdr:row>
      <xdr:rowOff>135044</xdr:rowOff>
    </xdr:to>
    <xdr:sp macro="" textlink="">
      <xdr:nvSpPr>
        <xdr:cNvPr id="380" name="フローチャート: 判断 379">
          <a:extLst>
            <a:ext uri="{FF2B5EF4-FFF2-40B4-BE49-F238E27FC236}">
              <a16:creationId xmlns:a16="http://schemas.microsoft.com/office/drawing/2014/main" id="{833C6013-1477-42EA-A9F7-A1B10A76C35D}"/>
            </a:ext>
          </a:extLst>
        </xdr:cNvPr>
        <xdr:cNvSpPr/>
      </xdr:nvSpPr>
      <xdr:spPr>
        <a:xfrm>
          <a:off x="161290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119821</xdr:rowOff>
    </xdr:from>
    <xdr:ext cx="736600" cy="259045"/>
    <xdr:sp macro="" textlink="">
      <xdr:nvSpPr>
        <xdr:cNvPr id="381" name="テキスト ボックス 380">
          <a:extLst>
            <a:ext uri="{FF2B5EF4-FFF2-40B4-BE49-F238E27FC236}">
              <a16:creationId xmlns:a16="http://schemas.microsoft.com/office/drawing/2014/main" id="{37B49CFA-A2C5-4C0A-AFAA-1E3D333A4B9F}"/>
            </a:ext>
          </a:extLst>
        </xdr:cNvPr>
        <xdr:cNvSpPr txBox="1"/>
      </xdr:nvSpPr>
      <xdr:spPr>
        <a:xfrm>
          <a:off x="15798800" y="71492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164677</xdr:rowOff>
    </xdr:from>
    <xdr:to>
      <xdr:col>72</xdr:col>
      <xdr:colOff>203200</xdr:colOff>
      <xdr:row>42</xdr:row>
      <xdr:rowOff>89746</xdr:rowOff>
    </xdr:to>
    <xdr:cxnSp macro="">
      <xdr:nvCxnSpPr>
        <xdr:cNvPr id="382" name="直線コネクタ 381">
          <a:extLst>
            <a:ext uri="{FF2B5EF4-FFF2-40B4-BE49-F238E27FC236}">
              <a16:creationId xmlns:a16="http://schemas.microsoft.com/office/drawing/2014/main" id="{0D6723EA-B3A8-45B8-834D-CAC95FFE1A5B}"/>
            </a:ext>
          </a:extLst>
        </xdr:cNvPr>
        <xdr:cNvCxnSpPr/>
      </xdr:nvCxnSpPr>
      <xdr:spPr>
        <a:xfrm flipV="1">
          <a:off x="14401800" y="7194127"/>
          <a:ext cx="889000" cy="96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146050</xdr:rowOff>
    </xdr:from>
    <xdr:to>
      <xdr:col>73</xdr:col>
      <xdr:colOff>44450</xdr:colOff>
      <xdr:row>42</xdr:row>
      <xdr:rowOff>76200</xdr:rowOff>
    </xdr:to>
    <xdr:sp macro="" textlink="">
      <xdr:nvSpPr>
        <xdr:cNvPr id="383" name="フローチャート: 判断 382">
          <a:extLst>
            <a:ext uri="{FF2B5EF4-FFF2-40B4-BE49-F238E27FC236}">
              <a16:creationId xmlns:a16="http://schemas.microsoft.com/office/drawing/2014/main" id="{BFFE631B-BC21-49CD-B9A1-533D23D99813}"/>
            </a:ext>
          </a:extLst>
        </xdr:cNvPr>
        <xdr:cNvSpPr/>
      </xdr:nvSpPr>
      <xdr:spPr>
        <a:xfrm>
          <a:off x="15240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60977</xdr:rowOff>
    </xdr:from>
    <xdr:ext cx="762000" cy="259045"/>
    <xdr:sp macro="" textlink="">
      <xdr:nvSpPr>
        <xdr:cNvPr id="384" name="テキスト ボックス 383">
          <a:extLst>
            <a:ext uri="{FF2B5EF4-FFF2-40B4-BE49-F238E27FC236}">
              <a16:creationId xmlns:a16="http://schemas.microsoft.com/office/drawing/2014/main" id="{3FCAA708-EB38-4780-89D4-5B0D61F506AE}"/>
            </a:ext>
          </a:extLst>
        </xdr:cNvPr>
        <xdr:cNvSpPr txBox="1"/>
      </xdr:nvSpPr>
      <xdr:spPr>
        <a:xfrm>
          <a:off x="14909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89746</xdr:rowOff>
    </xdr:from>
    <xdr:to>
      <xdr:col>68</xdr:col>
      <xdr:colOff>152400</xdr:colOff>
      <xdr:row>42</xdr:row>
      <xdr:rowOff>138006</xdr:rowOff>
    </xdr:to>
    <xdr:cxnSp macro="">
      <xdr:nvCxnSpPr>
        <xdr:cNvPr id="385" name="直線コネクタ 384">
          <a:extLst>
            <a:ext uri="{FF2B5EF4-FFF2-40B4-BE49-F238E27FC236}">
              <a16:creationId xmlns:a16="http://schemas.microsoft.com/office/drawing/2014/main" id="{7A9C1238-093E-4C28-A19C-CAACD4640361}"/>
            </a:ext>
          </a:extLst>
        </xdr:cNvPr>
        <xdr:cNvCxnSpPr/>
      </xdr:nvCxnSpPr>
      <xdr:spPr>
        <a:xfrm flipV="1">
          <a:off x="13512800" y="7290646"/>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97790</xdr:rowOff>
    </xdr:from>
    <xdr:to>
      <xdr:col>68</xdr:col>
      <xdr:colOff>203200</xdr:colOff>
      <xdr:row>42</xdr:row>
      <xdr:rowOff>27940</xdr:rowOff>
    </xdr:to>
    <xdr:sp macro="" textlink="">
      <xdr:nvSpPr>
        <xdr:cNvPr id="386" name="フローチャート: 判断 385">
          <a:extLst>
            <a:ext uri="{FF2B5EF4-FFF2-40B4-BE49-F238E27FC236}">
              <a16:creationId xmlns:a16="http://schemas.microsoft.com/office/drawing/2014/main" id="{DB326E28-D8FB-4C94-821E-3DA7A8A7AA82}"/>
            </a:ext>
          </a:extLst>
        </xdr:cNvPr>
        <xdr:cNvSpPr/>
      </xdr:nvSpPr>
      <xdr:spPr>
        <a:xfrm>
          <a:off x="14351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38117</xdr:rowOff>
    </xdr:from>
    <xdr:ext cx="762000" cy="259045"/>
    <xdr:sp macro="" textlink="">
      <xdr:nvSpPr>
        <xdr:cNvPr id="387" name="テキスト ボックス 386">
          <a:extLst>
            <a:ext uri="{FF2B5EF4-FFF2-40B4-BE49-F238E27FC236}">
              <a16:creationId xmlns:a16="http://schemas.microsoft.com/office/drawing/2014/main" id="{B6B257E9-8B5D-4A48-8310-D332E03A6290}"/>
            </a:ext>
          </a:extLst>
        </xdr:cNvPr>
        <xdr:cNvSpPr txBox="1"/>
      </xdr:nvSpPr>
      <xdr:spPr>
        <a:xfrm>
          <a:off x="14020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97790</xdr:rowOff>
    </xdr:from>
    <xdr:to>
      <xdr:col>64</xdr:col>
      <xdr:colOff>152400</xdr:colOff>
      <xdr:row>42</xdr:row>
      <xdr:rowOff>27940</xdr:rowOff>
    </xdr:to>
    <xdr:sp macro="" textlink="">
      <xdr:nvSpPr>
        <xdr:cNvPr id="388" name="フローチャート: 判断 387">
          <a:extLst>
            <a:ext uri="{FF2B5EF4-FFF2-40B4-BE49-F238E27FC236}">
              <a16:creationId xmlns:a16="http://schemas.microsoft.com/office/drawing/2014/main" id="{85C5B60F-E10F-474B-A266-3DDC4FAF535B}"/>
            </a:ext>
          </a:extLst>
        </xdr:cNvPr>
        <xdr:cNvSpPr/>
      </xdr:nvSpPr>
      <xdr:spPr>
        <a:xfrm>
          <a:off x="13462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38117</xdr:rowOff>
    </xdr:from>
    <xdr:ext cx="762000" cy="259045"/>
    <xdr:sp macro="" textlink="">
      <xdr:nvSpPr>
        <xdr:cNvPr id="389" name="テキスト ボックス 388">
          <a:extLst>
            <a:ext uri="{FF2B5EF4-FFF2-40B4-BE49-F238E27FC236}">
              <a16:creationId xmlns:a16="http://schemas.microsoft.com/office/drawing/2014/main" id="{BB81DE9D-C738-47FB-901D-09C6C263945E}"/>
            </a:ext>
          </a:extLst>
        </xdr:cNvPr>
        <xdr:cNvSpPr txBox="1"/>
      </xdr:nvSpPr>
      <xdr:spPr>
        <a:xfrm>
          <a:off x="13131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AC9970E6-1B90-44B5-A32C-BE1A2E668342}"/>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A1112CDA-D2C4-4A2F-9836-9D7C7B98E022}"/>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1DBE2451-2F86-4859-972D-1AF7849A66BF}"/>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65987F74-A163-43FB-B512-1E3D841588E6}"/>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AE2E8DCE-BF13-4A01-AF59-66075BE3C6D1}"/>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164677</xdr:rowOff>
    </xdr:from>
    <xdr:to>
      <xdr:col>81</xdr:col>
      <xdr:colOff>95250</xdr:colOff>
      <xdr:row>41</xdr:row>
      <xdr:rowOff>94827</xdr:rowOff>
    </xdr:to>
    <xdr:sp macro="" textlink="">
      <xdr:nvSpPr>
        <xdr:cNvPr id="395" name="楕円 394">
          <a:extLst>
            <a:ext uri="{FF2B5EF4-FFF2-40B4-BE49-F238E27FC236}">
              <a16:creationId xmlns:a16="http://schemas.microsoft.com/office/drawing/2014/main" id="{EF8AA8FE-11F9-425F-AB76-527C14EA92F1}"/>
            </a:ext>
          </a:extLst>
        </xdr:cNvPr>
        <xdr:cNvSpPr/>
      </xdr:nvSpPr>
      <xdr:spPr>
        <a:xfrm>
          <a:off x="16967200" y="702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9754</xdr:rowOff>
    </xdr:from>
    <xdr:ext cx="762000" cy="259045"/>
    <xdr:sp macro="" textlink="">
      <xdr:nvSpPr>
        <xdr:cNvPr id="396" name="公債費負担の状況該当値テキスト">
          <a:extLst>
            <a:ext uri="{FF2B5EF4-FFF2-40B4-BE49-F238E27FC236}">
              <a16:creationId xmlns:a16="http://schemas.microsoft.com/office/drawing/2014/main" id="{295D10CF-A640-487E-8C72-25C85AAF105A}"/>
            </a:ext>
          </a:extLst>
        </xdr:cNvPr>
        <xdr:cNvSpPr txBox="1"/>
      </xdr:nvSpPr>
      <xdr:spPr>
        <a:xfrm>
          <a:off x="17106900" y="6867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156633</xdr:rowOff>
    </xdr:from>
    <xdr:to>
      <xdr:col>77</xdr:col>
      <xdr:colOff>95250</xdr:colOff>
      <xdr:row>41</xdr:row>
      <xdr:rowOff>86783</xdr:rowOff>
    </xdr:to>
    <xdr:sp macro="" textlink="">
      <xdr:nvSpPr>
        <xdr:cNvPr id="397" name="楕円 396">
          <a:extLst>
            <a:ext uri="{FF2B5EF4-FFF2-40B4-BE49-F238E27FC236}">
              <a16:creationId xmlns:a16="http://schemas.microsoft.com/office/drawing/2014/main" id="{8760855C-441D-4099-9808-622E9ECC53C5}"/>
            </a:ext>
          </a:extLst>
        </xdr:cNvPr>
        <xdr:cNvSpPr/>
      </xdr:nvSpPr>
      <xdr:spPr>
        <a:xfrm>
          <a:off x="16129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96960</xdr:rowOff>
    </xdr:from>
    <xdr:ext cx="736600" cy="259045"/>
    <xdr:sp macro="" textlink="">
      <xdr:nvSpPr>
        <xdr:cNvPr id="398" name="テキスト ボックス 397">
          <a:extLst>
            <a:ext uri="{FF2B5EF4-FFF2-40B4-BE49-F238E27FC236}">
              <a16:creationId xmlns:a16="http://schemas.microsoft.com/office/drawing/2014/main" id="{EC973F09-4766-48CD-A6A8-B8EC5335A142}"/>
            </a:ext>
          </a:extLst>
        </xdr:cNvPr>
        <xdr:cNvSpPr txBox="1"/>
      </xdr:nvSpPr>
      <xdr:spPr>
        <a:xfrm>
          <a:off x="15798800" y="67835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113877</xdr:rowOff>
    </xdr:from>
    <xdr:to>
      <xdr:col>73</xdr:col>
      <xdr:colOff>44450</xdr:colOff>
      <xdr:row>42</xdr:row>
      <xdr:rowOff>44027</xdr:rowOff>
    </xdr:to>
    <xdr:sp macro="" textlink="">
      <xdr:nvSpPr>
        <xdr:cNvPr id="399" name="楕円 398">
          <a:extLst>
            <a:ext uri="{FF2B5EF4-FFF2-40B4-BE49-F238E27FC236}">
              <a16:creationId xmlns:a16="http://schemas.microsoft.com/office/drawing/2014/main" id="{425F30E3-3E15-4ECF-8FB8-FD0D5625F33A}"/>
            </a:ext>
          </a:extLst>
        </xdr:cNvPr>
        <xdr:cNvSpPr/>
      </xdr:nvSpPr>
      <xdr:spPr>
        <a:xfrm>
          <a:off x="15240000" y="714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54204</xdr:rowOff>
    </xdr:from>
    <xdr:ext cx="762000" cy="259045"/>
    <xdr:sp macro="" textlink="">
      <xdr:nvSpPr>
        <xdr:cNvPr id="400" name="テキスト ボックス 399">
          <a:extLst>
            <a:ext uri="{FF2B5EF4-FFF2-40B4-BE49-F238E27FC236}">
              <a16:creationId xmlns:a16="http://schemas.microsoft.com/office/drawing/2014/main" id="{A16418B1-32CB-4CFA-B798-D52DCE81F49B}"/>
            </a:ext>
          </a:extLst>
        </xdr:cNvPr>
        <xdr:cNvSpPr txBox="1"/>
      </xdr:nvSpPr>
      <xdr:spPr>
        <a:xfrm>
          <a:off x="14909800" y="6912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38946</xdr:rowOff>
    </xdr:from>
    <xdr:to>
      <xdr:col>68</xdr:col>
      <xdr:colOff>203200</xdr:colOff>
      <xdr:row>42</xdr:row>
      <xdr:rowOff>140546</xdr:rowOff>
    </xdr:to>
    <xdr:sp macro="" textlink="">
      <xdr:nvSpPr>
        <xdr:cNvPr id="401" name="楕円 400">
          <a:extLst>
            <a:ext uri="{FF2B5EF4-FFF2-40B4-BE49-F238E27FC236}">
              <a16:creationId xmlns:a16="http://schemas.microsoft.com/office/drawing/2014/main" id="{F25E23D5-8373-4220-B9D3-AF9F7C374501}"/>
            </a:ext>
          </a:extLst>
        </xdr:cNvPr>
        <xdr:cNvSpPr/>
      </xdr:nvSpPr>
      <xdr:spPr>
        <a:xfrm>
          <a:off x="14351000" y="723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125323</xdr:rowOff>
    </xdr:from>
    <xdr:ext cx="762000" cy="259045"/>
    <xdr:sp macro="" textlink="">
      <xdr:nvSpPr>
        <xdr:cNvPr id="402" name="テキスト ボックス 401">
          <a:extLst>
            <a:ext uri="{FF2B5EF4-FFF2-40B4-BE49-F238E27FC236}">
              <a16:creationId xmlns:a16="http://schemas.microsoft.com/office/drawing/2014/main" id="{2A41DA79-0FDE-4C9D-BA93-484EF4499531}"/>
            </a:ext>
          </a:extLst>
        </xdr:cNvPr>
        <xdr:cNvSpPr txBox="1"/>
      </xdr:nvSpPr>
      <xdr:spPr>
        <a:xfrm>
          <a:off x="14020800" y="7326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87206</xdr:rowOff>
    </xdr:from>
    <xdr:to>
      <xdr:col>64</xdr:col>
      <xdr:colOff>152400</xdr:colOff>
      <xdr:row>43</xdr:row>
      <xdr:rowOff>17356</xdr:rowOff>
    </xdr:to>
    <xdr:sp macro="" textlink="">
      <xdr:nvSpPr>
        <xdr:cNvPr id="403" name="楕円 402">
          <a:extLst>
            <a:ext uri="{FF2B5EF4-FFF2-40B4-BE49-F238E27FC236}">
              <a16:creationId xmlns:a16="http://schemas.microsoft.com/office/drawing/2014/main" id="{B5FBB2C1-69E8-486B-A380-CAA72F4F200E}"/>
            </a:ext>
          </a:extLst>
        </xdr:cNvPr>
        <xdr:cNvSpPr/>
      </xdr:nvSpPr>
      <xdr:spPr>
        <a:xfrm>
          <a:off x="13462000" y="728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2133</xdr:rowOff>
    </xdr:from>
    <xdr:ext cx="762000" cy="259045"/>
    <xdr:sp macro="" textlink="">
      <xdr:nvSpPr>
        <xdr:cNvPr id="404" name="テキスト ボックス 403">
          <a:extLst>
            <a:ext uri="{FF2B5EF4-FFF2-40B4-BE49-F238E27FC236}">
              <a16:creationId xmlns:a16="http://schemas.microsoft.com/office/drawing/2014/main" id="{F3CA1804-E9C0-4E80-BE4E-F509C5D06A87}"/>
            </a:ext>
          </a:extLst>
        </xdr:cNvPr>
        <xdr:cNvSpPr txBox="1"/>
      </xdr:nvSpPr>
      <xdr:spPr>
        <a:xfrm>
          <a:off x="13131800" y="7374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5" name="正方形/長方形 404">
          <a:extLst>
            <a:ext uri="{FF2B5EF4-FFF2-40B4-BE49-F238E27FC236}">
              <a16:creationId xmlns:a16="http://schemas.microsoft.com/office/drawing/2014/main" id="{4D0451DD-6D7E-46ED-A425-D3C709F5C02C}"/>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6" name="テキスト ボックス 405">
          <a:extLst>
            <a:ext uri="{FF2B5EF4-FFF2-40B4-BE49-F238E27FC236}">
              <a16:creationId xmlns:a16="http://schemas.microsoft.com/office/drawing/2014/main" id="{EEEFFD62-6041-4A7A-A4CE-E1BBFF2DEAB7}"/>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7" name="テキスト ボックス 406">
          <a:extLst>
            <a:ext uri="{FF2B5EF4-FFF2-40B4-BE49-F238E27FC236}">
              <a16:creationId xmlns:a16="http://schemas.microsoft.com/office/drawing/2014/main" id="{8327DFB8-D499-4AD9-BC28-FBDA73D56712}"/>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8" name="正方形/長方形 407">
          <a:extLst>
            <a:ext uri="{FF2B5EF4-FFF2-40B4-BE49-F238E27FC236}">
              <a16:creationId xmlns:a16="http://schemas.microsoft.com/office/drawing/2014/main" id="{9F762ED7-F358-431B-9D84-6455958E0606}"/>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9" name="正方形/長方形 408">
          <a:extLst>
            <a:ext uri="{FF2B5EF4-FFF2-40B4-BE49-F238E27FC236}">
              <a16:creationId xmlns:a16="http://schemas.microsoft.com/office/drawing/2014/main" id="{1123840F-DBB5-437D-903F-13BA5D69C1F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0" name="正方形/長方形 409">
          <a:extLst>
            <a:ext uri="{FF2B5EF4-FFF2-40B4-BE49-F238E27FC236}">
              <a16:creationId xmlns:a16="http://schemas.microsoft.com/office/drawing/2014/main" id="{3FC30029-75F7-4104-B3BC-F67666D91D55}"/>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1" name="正方形/長方形 410">
          <a:extLst>
            <a:ext uri="{FF2B5EF4-FFF2-40B4-BE49-F238E27FC236}">
              <a16:creationId xmlns:a16="http://schemas.microsoft.com/office/drawing/2014/main" id="{CF8F8DEF-0D76-43BC-A1A5-F248E741D038}"/>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2" name="正方形/長方形 411">
          <a:extLst>
            <a:ext uri="{FF2B5EF4-FFF2-40B4-BE49-F238E27FC236}">
              <a16:creationId xmlns:a16="http://schemas.microsoft.com/office/drawing/2014/main" id="{DB1E6CDF-2A7D-4C38-AD25-79DE2EF11AE4}"/>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3" name="正方形/長方形 412">
          <a:extLst>
            <a:ext uri="{FF2B5EF4-FFF2-40B4-BE49-F238E27FC236}">
              <a16:creationId xmlns:a16="http://schemas.microsoft.com/office/drawing/2014/main" id="{C7FC9289-30D4-40B3-ADD1-EB5ECF5CE0FC}"/>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4" name="正方形/長方形 413">
          <a:extLst>
            <a:ext uri="{FF2B5EF4-FFF2-40B4-BE49-F238E27FC236}">
              <a16:creationId xmlns:a16="http://schemas.microsoft.com/office/drawing/2014/main" id="{8DA623B6-20B8-4482-98CA-B493F573EE71}"/>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5" name="正方形/長方形 414">
          <a:extLst>
            <a:ext uri="{FF2B5EF4-FFF2-40B4-BE49-F238E27FC236}">
              <a16:creationId xmlns:a16="http://schemas.microsoft.com/office/drawing/2014/main" id="{1AF86377-5692-4A43-A0CC-20B0549CB654}"/>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6" name="正方形/長方形 415">
          <a:extLst>
            <a:ext uri="{FF2B5EF4-FFF2-40B4-BE49-F238E27FC236}">
              <a16:creationId xmlns:a16="http://schemas.microsoft.com/office/drawing/2014/main" id="{735C52A2-B997-4812-82B7-AB1FA5D5AE2A}"/>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7" name="テキスト ボックス 416">
          <a:extLst>
            <a:ext uri="{FF2B5EF4-FFF2-40B4-BE49-F238E27FC236}">
              <a16:creationId xmlns:a16="http://schemas.microsoft.com/office/drawing/2014/main" id="{61007F24-490F-4EB1-B435-126191FFB9D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　将来負担比率については、主に地方債の現在高の増加により分子が</a:t>
          </a:r>
          <a:r>
            <a:rPr kumimoji="1" lang="en-US" altLang="ja-JP" sz="1000">
              <a:latin typeface="ＭＳ Ｐゴシック" panose="020B0600070205080204" pitchFamily="50" charset="-128"/>
              <a:ea typeface="ＭＳ Ｐゴシック" panose="020B0600070205080204" pitchFamily="50" charset="-128"/>
            </a:rPr>
            <a:t>51.2%</a:t>
          </a:r>
          <a:r>
            <a:rPr kumimoji="1" lang="ja-JP" altLang="en-US" sz="1000">
              <a:latin typeface="ＭＳ Ｐゴシック" panose="020B0600070205080204" pitchFamily="50" charset="-128"/>
              <a:ea typeface="ＭＳ Ｐゴシック" panose="020B0600070205080204" pitchFamily="50" charset="-128"/>
            </a:rPr>
            <a:t>増加したことに加え、臨時財政対策債発行可能額の減により分母が減少したことによって将来負担比率は</a:t>
          </a:r>
          <a:r>
            <a:rPr kumimoji="1" lang="en-US" altLang="ja-JP" sz="1000">
              <a:latin typeface="ＭＳ Ｐゴシック" panose="020B0600070205080204" pitchFamily="50" charset="-128"/>
              <a:ea typeface="ＭＳ Ｐゴシック" panose="020B0600070205080204" pitchFamily="50" charset="-128"/>
            </a:rPr>
            <a:t>6.9</a:t>
          </a:r>
          <a:r>
            <a:rPr kumimoji="1" lang="ja-JP" altLang="en-US" sz="1000">
              <a:latin typeface="ＭＳ Ｐゴシック" panose="020B0600070205080204" pitchFamily="50" charset="-128"/>
              <a:ea typeface="ＭＳ Ｐゴシック" panose="020B0600070205080204" pitchFamily="50" charset="-128"/>
            </a:rPr>
            <a:t>ポイント増加した。</a:t>
          </a:r>
        </a:p>
        <a:p>
          <a:r>
            <a:rPr kumimoji="1" lang="ja-JP" altLang="en-US" sz="1000">
              <a:latin typeface="ＭＳ Ｐゴシック" panose="020B0600070205080204" pitchFamily="50" charset="-128"/>
              <a:ea typeface="ＭＳ Ｐゴシック" panose="020B0600070205080204" pitchFamily="50" charset="-128"/>
            </a:rPr>
            <a:t>　今後も後世への負担を軽減するため、計画的な基金積立により充当可能額を増加させることで分子の減少を図り、比率の改善に努める。</a:t>
          </a:r>
        </a:p>
      </xdr:txBody>
    </xdr:sp>
    <xdr:clientData/>
  </xdr:twoCellAnchor>
  <xdr:oneCellAnchor>
    <xdr:from>
      <xdr:col>61</xdr:col>
      <xdr:colOff>6350</xdr:colOff>
      <xdr:row>10</xdr:row>
      <xdr:rowOff>63500</xdr:rowOff>
    </xdr:from>
    <xdr:ext cx="298543" cy="225703"/>
    <xdr:sp macro="" textlink="">
      <xdr:nvSpPr>
        <xdr:cNvPr id="418" name="テキスト ボックス 417">
          <a:extLst>
            <a:ext uri="{FF2B5EF4-FFF2-40B4-BE49-F238E27FC236}">
              <a16:creationId xmlns:a16="http://schemas.microsoft.com/office/drawing/2014/main" id="{6D78C701-FEB3-4065-825E-36517309CA9E}"/>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9" name="直線コネクタ 418">
          <a:extLst>
            <a:ext uri="{FF2B5EF4-FFF2-40B4-BE49-F238E27FC236}">
              <a16:creationId xmlns:a16="http://schemas.microsoft.com/office/drawing/2014/main" id="{C1B54249-9F7C-45A9-89C9-3D9FDE110D32}"/>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0" name="テキスト ボックス 419">
          <a:extLst>
            <a:ext uri="{FF2B5EF4-FFF2-40B4-BE49-F238E27FC236}">
              <a16:creationId xmlns:a16="http://schemas.microsoft.com/office/drawing/2014/main" id="{AB7B9A26-EC35-4858-AA67-C11447DBD6DA}"/>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1" name="直線コネクタ 420">
          <a:extLst>
            <a:ext uri="{FF2B5EF4-FFF2-40B4-BE49-F238E27FC236}">
              <a16:creationId xmlns:a16="http://schemas.microsoft.com/office/drawing/2014/main" id="{6DF24052-FC8D-4BF5-B55B-41E384765D33}"/>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2" name="テキスト ボックス 421">
          <a:extLst>
            <a:ext uri="{FF2B5EF4-FFF2-40B4-BE49-F238E27FC236}">
              <a16:creationId xmlns:a16="http://schemas.microsoft.com/office/drawing/2014/main" id="{EC43604C-5855-49F4-A974-0D62DAE7AB3D}"/>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3" name="直線コネクタ 422">
          <a:extLst>
            <a:ext uri="{FF2B5EF4-FFF2-40B4-BE49-F238E27FC236}">
              <a16:creationId xmlns:a16="http://schemas.microsoft.com/office/drawing/2014/main" id="{1BAAD317-82D8-4F99-B566-8F6F35A48F7A}"/>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4" name="テキスト ボックス 423">
          <a:extLst>
            <a:ext uri="{FF2B5EF4-FFF2-40B4-BE49-F238E27FC236}">
              <a16:creationId xmlns:a16="http://schemas.microsoft.com/office/drawing/2014/main" id="{5F741E30-9123-4432-89A8-689D7F34107F}"/>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5" name="直線コネクタ 424">
          <a:extLst>
            <a:ext uri="{FF2B5EF4-FFF2-40B4-BE49-F238E27FC236}">
              <a16:creationId xmlns:a16="http://schemas.microsoft.com/office/drawing/2014/main" id="{1B89A547-E33E-4778-913E-8EEEC9A9C2FB}"/>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6" name="テキスト ボックス 425">
          <a:extLst>
            <a:ext uri="{FF2B5EF4-FFF2-40B4-BE49-F238E27FC236}">
              <a16:creationId xmlns:a16="http://schemas.microsoft.com/office/drawing/2014/main" id="{EF5DF7F6-DC5C-4B1E-8265-B735FF3E2E9F}"/>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7" name="直線コネクタ 426">
          <a:extLst>
            <a:ext uri="{FF2B5EF4-FFF2-40B4-BE49-F238E27FC236}">
              <a16:creationId xmlns:a16="http://schemas.microsoft.com/office/drawing/2014/main" id="{837817FD-4508-48B8-B96B-51168D5F22B1}"/>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28" name="テキスト ボックス 427">
          <a:extLst>
            <a:ext uri="{FF2B5EF4-FFF2-40B4-BE49-F238E27FC236}">
              <a16:creationId xmlns:a16="http://schemas.microsoft.com/office/drawing/2014/main" id="{F830FE77-B67B-439C-9370-CC21391900BF}"/>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29" name="直線コネクタ 428">
          <a:extLst>
            <a:ext uri="{FF2B5EF4-FFF2-40B4-BE49-F238E27FC236}">
              <a16:creationId xmlns:a16="http://schemas.microsoft.com/office/drawing/2014/main" id="{C70410D6-9BB3-4DC1-9EF3-C66FDB8DF4A1}"/>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0" name="テキスト ボックス 429">
          <a:extLst>
            <a:ext uri="{FF2B5EF4-FFF2-40B4-BE49-F238E27FC236}">
              <a16:creationId xmlns:a16="http://schemas.microsoft.com/office/drawing/2014/main" id="{E3F41BC7-EEC6-4536-8944-E1803D01598B}"/>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1" name="直線コネクタ 430">
          <a:extLst>
            <a:ext uri="{FF2B5EF4-FFF2-40B4-BE49-F238E27FC236}">
              <a16:creationId xmlns:a16="http://schemas.microsoft.com/office/drawing/2014/main" id="{48AAFD27-76CF-470D-9146-984459FEED68}"/>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2" name="将来負担の状況グラフ枠">
          <a:extLst>
            <a:ext uri="{FF2B5EF4-FFF2-40B4-BE49-F238E27FC236}">
              <a16:creationId xmlns:a16="http://schemas.microsoft.com/office/drawing/2014/main" id="{2F5DCA08-3211-4738-9265-75F929E34D35}"/>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92287</xdr:rowOff>
    </xdr:to>
    <xdr:cxnSp macro="">
      <xdr:nvCxnSpPr>
        <xdr:cNvPr id="433" name="直線コネクタ 432">
          <a:extLst>
            <a:ext uri="{FF2B5EF4-FFF2-40B4-BE49-F238E27FC236}">
              <a16:creationId xmlns:a16="http://schemas.microsoft.com/office/drawing/2014/main" id="{59BF5014-2EC5-41EB-B363-B82FE87B27DA}"/>
            </a:ext>
          </a:extLst>
        </xdr:cNvPr>
        <xdr:cNvCxnSpPr/>
      </xdr:nvCxnSpPr>
      <xdr:spPr>
        <a:xfrm flipV="1">
          <a:off x="17018000" y="2370667"/>
          <a:ext cx="0" cy="16649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64364</xdr:rowOff>
    </xdr:from>
    <xdr:ext cx="762000" cy="259045"/>
    <xdr:sp macro="" textlink="">
      <xdr:nvSpPr>
        <xdr:cNvPr id="434" name="将来負担の状況最小値テキスト">
          <a:extLst>
            <a:ext uri="{FF2B5EF4-FFF2-40B4-BE49-F238E27FC236}">
              <a16:creationId xmlns:a16="http://schemas.microsoft.com/office/drawing/2014/main" id="{605A749B-6A4C-4BDB-991A-3AE9299B709B}"/>
            </a:ext>
          </a:extLst>
        </xdr:cNvPr>
        <xdr:cNvSpPr txBox="1"/>
      </xdr:nvSpPr>
      <xdr:spPr>
        <a:xfrm>
          <a:off x="17106900" y="4007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92287</xdr:rowOff>
    </xdr:from>
    <xdr:to>
      <xdr:col>81</xdr:col>
      <xdr:colOff>133350</xdr:colOff>
      <xdr:row>23</xdr:row>
      <xdr:rowOff>92287</xdr:rowOff>
    </xdr:to>
    <xdr:cxnSp macro="">
      <xdr:nvCxnSpPr>
        <xdr:cNvPr id="435" name="直線コネクタ 434">
          <a:extLst>
            <a:ext uri="{FF2B5EF4-FFF2-40B4-BE49-F238E27FC236}">
              <a16:creationId xmlns:a16="http://schemas.microsoft.com/office/drawing/2014/main" id="{87A43ED8-C7AD-4FF0-AEC0-465A6ED421F6}"/>
            </a:ext>
          </a:extLst>
        </xdr:cNvPr>
        <xdr:cNvCxnSpPr/>
      </xdr:nvCxnSpPr>
      <xdr:spPr>
        <a:xfrm>
          <a:off x="16929100" y="4035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6" name="将来負担の状況最大値テキスト">
          <a:extLst>
            <a:ext uri="{FF2B5EF4-FFF2-40B4-BE49-F238E27FC236}">
              <a16:creationId xmlns:a16="http://schemas.microsoft.com/office/drawing/2014/main" id="{A5251BB5-3BD2-47A1-BE5D-FDD8C991BC78}"/>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7" name="直線コネクタ 436">
          <a:extLst>
            <a:ext uri="{FF2B5EF4-FFF2-40B4-BE49-F238E27FC236}">
              <a16:creationId xmlns:a16="http://schemas.microsoft.com/office/drawing/2014/main" id="{C64A3069-CA44-4055-BE98-D32549009672}"/>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129893</xdr:rowOff>
    </xdr:from>
    <xdr:to>
      <xdr:col>81</xdr:col>
      <xdr:colOff>44450</xdr:colOff>
      <xdr:row>15</xdr:row>
      <xdr:rowOff>50941</xdr:rowOff>
    </xdr:to>
    <xdr:cxnSp macro="">
      <xdr:nvCxnSpPr>
        <xdr:cNvPr id="438" name="直線コネクタ 437">
          <a:extLst>
            <a:ext uri="{FF2B5EF4-FFF2-40B4-BE49-F238E27FC236}">
              <a16:creationId xmlns:a16="http://schemas.microsoft.com/office/drawing/2014/main" id="{5A5B030C-1E33-4374-AB6A-D905F83CFB73}"/>
            </a:ext>
          </a:extLst>
        </xdr:cNvPr>
        <xdr:cNvCxnSpPr/>
      </xdr:nvCxnSpPr>
      <xdr:spPr>
        <a:xfrm>
          <a:off x="16179800" y="2530193"/>
          <a:ext cx="838200" cy="92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39" name="将来負担の状況平均値テキスト">
          <a:extLst>
            <a:ext uri="{FF2B5EF4-FFF2-40B4-BE49-F238E27FC236}">
              <a16:creationId xmlns:a16="http://schemas.microsoft.com/office/drawing/2014/main" id="{022A58A0-E37D-433F-8E9A-3C770B976E8F}"/>
            </a:ext>
          </a:extLst>
        </xdr:cNvPr>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0" name="フローチャート: 判断 439">
          <a:extLst>
            <a:ext uri="{FF2B5EF4-FFF2-40B4-BE49-F238E27FC236}">
              <a16:creationId xmlns:a16="http://schemas.microsoft.com/office/drawing/2014/main" id="{F773A171-C6E6-4A62-BD46-A0F7F69933CE}"/>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129893</xdr:rowOff>
    </xdr:from>
    <xdr:to>
      <xdr:col>77</xdr:col>
      <xdr:colOff>44450</xdr:colOff>
      <xdr:row>16</xdr:row>
      <xdr:rowOff>65828</xdr:rowOff>
    </xdr:to>
    <xdr:cxnSp macro="">
      <xdr:nvCxnSpPr>
        <xdr:cNvPr id="441" name="直線コネクタ 440">
          <a:extLst>
            <a:ext uri="{FF2B5EF4-FFF2-40B4-BE49-F238E27FC236}">
              <a16:creationId xmlns:a16="http://schemas.microsoft.com/office/drawing/2014/main" id="{EB44C5BA-CF31-4417-8D8A-2E28D5A1E078}"/>
            </a:ext>
          </a:extLst>
        </xdr:cNvPr>
        <xdr:cNvCxnSpPr/>
      </xdr:nvCxnSpPr>
      <xdr:spPr>
        <a:xfrm flipV="1">
          <a:off x="15290800" y="2530193"/>
          <a:ext cx="889000" cy="278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2" name="フローチャート: 判断 441">
          <a:extLst>
            <a:ext uri="{FF2B5EF4-FFF2-40B4-BE49-F238E27FC236}">
              <a16:creationId xmlns:a16="http://schemas.microsoft.com/office/drawing/2014/main" id="{6883849A-F6E6-4627-B505-F48777C00F59}"/>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3" name="テキスト ボックス 442">
          <a:extLst>
            <a:ext uri="{FF2B5EF4-FFF2-40B4-BE49-F238E27FC236}">
              <a16:creationId xmlns:a16="http://schemas.microsoft.com/office/drawing/2014/main" id="{D4B389F1-773D-4335-A799-F644AB4119AF}"/>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65828</xdr:rowOff>
    </xdr:from>
    <xdr:to>
      <xdr:col>72</xdr:col>
      <xdr:colOff>203200</xdr:colOff>
      <xdr:row>18</xdr:row>
      <xdr:rowOff>27234</xdr:rowOff>
    </xdr:to>
    <xdr:cxnSp macro="">
      <xdr:nvCxnSpPr>
        <xdr:cNvPr id="444" name="直線コネクタ 443">
          <a:extLst>
            <a:ext uri="{FF2B5EF4-FFF2-40B4-BE49-F238E27FC236}">
              <a16:creationId xmlns:a16="http://schemas.microsoft.com/office/drawing/2014/main" id="{F7B60CE3-0B67-4719-9D5A-5B64E5398034}"/>
            </a:ext>
          </a:extLst>
        </xdr:cNvPr>
        <xdr:cNvCxnSpPr/>
      </xdr:nvCxnSpPr>
      <xdr:spPr>
        <a:xfrm flipV="1">
          <a:off x="14401800" y="2809028"/>
          <a:ext cx="889000" cy="304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91017</xdr:rowOff>
    </xdr:from>
    <xdr:to>
      <xdr:col>73</xdr:col>
      <xdr:colOff>44450</xdr:colOff>
      <xdr:row>14</xdr:row>
      <xdr:rowOff>21167</xdr:rowOff>
    </xdr:to>
    <xdr:sp macro="" textlink="">
      <xdr:nvSpPr>
        <xdr:cNvPr id="445" name="フローチャート: 判断 444">
          <a:extLst>
            <a:ext uri="{FF2B5EF4-FFF2-40B4-BE49-F238E27FC236}">
              <a16:creationId xmlns:a16="http://schemas.microsoft.com/office/drawing/2014/main" id="{166A785E-C709-4312-A51E-BC8A825FB42A}"/>
            </a:ext>
          </a:extLst>
        </xdr:cNvPr>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6" name="テキスト ボックス 445">
          <a:extLst>
            <a:ext uri="{FF2B5EF4-FFF2-40B4-BE49-F238E27FC236}">
              <a16:creationId xmlns:a16="http://schemas.microsoft.com/office/drawing/2014/main" id="{0B224EDD-FAB3-462E-9995-259BA45F25B0}"/>
            </a:ext>
          </a:extLst>
        </xdr:cNvPr>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154446</xdr:rowOff>
    </xdr:from>
    <xdr:to>
      <xdr:col>68</xdr:col>
      <xdr:colOff>152400</xdr:colOff>
      <xdr:row>18</xdr:row>
      <xdr:rowOff>27234</xdr:rowOff>
    </xdr:to>
    <xdr:cxnSp macro="">
      <xdr:nvCxnSpPr>
        <xdr:cNvPr id="447" name="直線コネクタ 446">
          <a:extLst>
            <a:ext uri="{FF2B5EF4-FFF2-40B4-BE49-F238E27FC236}">
              <a16:creationId xmlns:a16="http://schemas.microsoft.com/office/drawing/2014/main" id="{1D06E5AE-46CE-498B-A401-E593BE53C04B}"/>
            </a:ext>
          </a:extLst>
        </xdr:cNvPr>
        <xdr:cNvCxnSpPr/>
      </xdr:nvCxnSpPr>
      <xdr:spPr>
        <a:xfrm>
          <a:off x="13512800" y="3069096"/>
          <a:ext cx="889000" cy="44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91017</xdr:rowOff>
    </xdr:from>
    <xdr:to>
      <xdr:col>68</xdr:col>
      <xdr:colOff>203200</xdr:colOff>
      <xdr:row>14</xdr:row>
      <xdr:rowOff>21167</xdr:rowOff>
    </xdr:to>
    <xdr:sp macro="" textlink="">
      <xdr:nvSpPr>
        <xdr:cNvPr id="448" name="フローチャート: 判断 447">
          <a:extLst>
            <a:ext uri="{FF2B5EF4-FFF2-40B4-BE49-F238E27FC236}">
              <a16:creationId xmlns:a16="http://schemas.microsoft.com/office/drawing/2014/main" id="{0280B59E-5ADF-4326-BBED-B206254A1876}"/>
            </a:ext>
          </a:extLst>
        </xdr:cNvPr>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49" name="テキスト ボックス 448">
          <a:extLst>
            <a:ext uri="{FF2B5EF4-FFF2-40B4-BE49-F238E27FC236}">
              <a16:creationId xmlns:a16="http://schemas.microsoft.com/office/drawing/2014/main" id="{4578DCC1-50E5-4E99-B7C8-7CDF86749D59}"/>
            </a:ext>
          </a:extLst>
        </xdr:cNvPr>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50" name="フローチャート: 判断 449">
          <a:extLst>
            <a:ext uri="{FF2B5EF4-FFF2-40B4-BE49-F238E27FC236}">
              <a16:creationId xmlns:a16="http://schemas.microsoft.com/office/drawing/2014/main" id="{F5AC9E95-C884-4B2C-8002-F07E607EA910}"/>
            </a:ext>
          </a:extLst>
        </xdr:cNvPr>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51" name="テキスト ボックス 450">
          <a:extLst>
            <a:ext uri="{FF2B5EF4-FFF2-40B4-BE49-F238E27FC236}">
              <a16:creationId xmlns:a16="http://schemas.microsoft.com/office/drawing/2014/main" id="{CB0ADFA1-CF5D-46C6-8D50-3CC6091AA62C}"/>
            </a:ext>
          </a:extLst>
        </xdr:cNvPr>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CD8D7D44-C775-4FEB-8B5E-3DB536D248C8}"/>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B113103E-244C-4436-90A9-FF82CA7C260F}"/>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4278604B-6232-4CAB-B5AD-06D62185D823}"/>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755C7BA0-C1E8-4135-8449-FD093223B3E4}"/>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F732E95A-7CB7-40E6-B2C3-A097DA9EA902}"/>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141</xdr:rowOff>
    </xdr:from>
    <xdr:to>
      <xdr:col>81</xdr:col>
      <xdr:colOff>95250</xdr:colOff>
      <xdr:row>15</xdr:row>
      <xdr:rowOff>101741</xdr:rowOff>
    </xdr:to>
    <xdr:sp macro="" textlink="">
      <xdr:nvSpPr>
        <xdr:cNvPr id="457" name="楕円 456">
          <a:extLst>
            <a:ext uri="{FF2B5EF4-FFF2-40B4-BE49-F238E27FC236}">
              <a16:creationId xmlns:a16="http://schemas.microsoft.com/office/drawing/2014/main" id="{A9A5A384-71C4-4451-AB78-8A0D0B0E635E}"/>
            </a:ext>
          </a:extLst>
        </xdr:cNvPr>
        <xdr:cNvSpPr/>
      </xdr:nvSpPr>
      <xdr:spPr>
        <a:xfrm>
          <a:off x="16967200" y="2571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143668</xdr:rowOff>
    </xdr:from>
    <xdr:ext cx="762000" cy="259045"/>
    <xdr:sp macro="" textlink="">
      <xdr:nvSpPr>
        <xdr:cNvPr id="458" name="将来負担の状況該当値テキスト">
          <a:extLst>
            <a:ext uri="{FF2B5EF4-FFF2-40B4-BE49-F238E27FC236}">
              <a16:creationId xmlns:a16="http://schemas.microsoft.com/office/drawing/2014/main" id="{4FA42864-78D0-4FA6-B8FD-C485409986B4}"/>
            </a:ext>
          </a:extLst>
        </xdr:cNvPr>
        <xdr:cNvSpPr txBox="1"/>
      </xdr:nvSpPr>
      <xdr:spPr>
        <a:xfrm>
          <a:off x="17106900" y="2543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79093</xdr:rowOff>
    </xdr:from>
    <xdr:to>
      <xdr:col>77</xdr:col>
      <xdr:colOff>95250</xdr:colOff>
      <xdr:row>15</xdr:row>
      <xdr:rowOff>9243</xdr:rowOff>
    </xdr:to>
    <xdr:sp macro="" textlink="">
      <xdr:nvSpPr>
        <xdr:cNvPr id="459" name="楕円 458">
          <a:extLst>
            <a:ext uri="{FF2B5EF4-FFF2-40B4-BE49-F238E27FC236}">
              <a16:creationId xmlns:a16="http://schemas.microsoft.com/office/drawing/2014/main" id="{4568B89B-F2F6-478E-9A29-F97EEBA0FF8D}"/>
            </a:ext>
          </a:extLst>
        </xdr:cNvPr>
        <xdr:cNvSpPr/>
      </xdr:nvSpPr>
      <xdr:spPr>
        <a:xfrm>
          <a:off x="16129000" y="2479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165470</xdr:rowOff>
    </xdr:from>
    <xdr:ext cx="736600" cy="259045"/>
    <xdr:sp macro="" textlink="">
      <xdr:nvSpPr>
        <xdr:cNvPr id="460" name="テキスト ボックス 459">
          <a:extLst>
            <a:ext uri="{FF2B5EF4-FFF2-40B4-BE49-F238E27FC236}">
              <a16:creationId xmlns:a16="http://schemas.microsoft.com/office/drawing/2014/main" id="{39DAB1B0-7F0F-4E8A-B323-FE98DF483667}"/>
            </a:ext>
          </a:extLst>
        </xdr:cNvPr>
        <xdr:cNvSpPr txBox="1"/>
      </xdr:nvSpPr>
      <xdr:spPr>
        <a:xfrm>
          <a:off x="15798800" y="25657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15028</xdr:rowOff>
    </xdr:from>
    <xdr:to>
      <xdr:col>73</xdr:col>
      <xdr:colOff>44450</xdr:colOff>
      <xdr:row>16</xdr:row>
      <xdr:rowOff>116628</xdr:rowOff>
    </xdr:to>
    <xdr:sp macro="" textlink="">
      <xdr:nvSpPr>
        <xdr:cNvPr id="461" name="楕円 460">
          <a:extLst>
            <a:ext uri="{FF2B5EF4-FFF2-40B4-BE49-F238E27FC236}">
              <a16:creationId xmlns:a16="http://schemas.microsoft.com/office/drawing/2014/main" id="{74829531-4067-4373-81E3-1AF39A9549E6}"/>
            </a:ext>
          </a:extLst>
        </xdr:cNvPr>
        <xdr:cNvSpPr/>
      </xdr:nvSpPr>
      <xdr:spPr>
        <a:xfrm>
          <a:off x="15240000" y="275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101405</xdr:rowOff>
    </xdr:from>
    <xdr:ext cx="762000" cy="259045"/>
    <xdr:sp macro="" textlink="">
      <xdr:nvSpPr>
        <xdr:cNvPr id="462" name="テキスト ボックス 461">
          <a:extLst>
            <a:ext uri="{FF2B5EF4-FFF2-40B4-BE49-F238E27FC236}">
              <a16:creationId xmlns:a16="http://schemas.microsoft.com/office/drawing/2014/main" id="{AB0DAF2B-1F37-4221-94DF-7AECF88D5772}"/>
            </a:ext>
          </a:extLst>
        </xdr:cNvPr>
        <xdr:cNvSpPr txBox="1"/>
      </xdr:nvSpPr>
      <xdr:spPr>
        <a:xfrm>
          <a:off x="14909800" y="2844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147884</xdr:rowOff>
    </xdr:from>
    <xdr:to>
      <xdr:col>68</xdr:col>
      <xdr:colOff>203200</xdr:colOff>
      <xdr:row>18</xdr:row>
      <xdr:rowOff>78034</xdr:rowOff>
    </xdr:to>
    <xdr:sp macro="" textlink="">
      <xdr:nvSpPr>
        <xdr:cNvPr id="463" name="楕円 462">
          <a:extLst>
            <a:ext uri="{FF2B5EF4-FFF2-40B4-BE49-F238E27FC236}">
              <a16:creationId xmlns:a16="http://schemas.microsoft.com/office/drawing/2014/main" id="{23257193-8503-4633-9041-E10700322181}"/>
            </a:ext>
          </a:extLst>
        </xdr:cNvPr>
        <xdr:cNvSpPr/>
      </xdr:nvSpPr>
      <xdr:spPr>
        <a:xfrm>
          <a:off x="14351000" y="3062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62811</xdr:rowOff>
    </xdr:from>
    <xdr:ext cx="762000" cy="259045"/>
    <xdr:sp macro="" textlink="">
      <xdr:nvSpPr>
        <xdr:cNvPr id="464" name="テキスト ボックス 463">
          <a:extLst>
            <a:ext uri="{FF2B5EF4-FFF2-40B4-BE49-F238E27FC236}">
              <a16:creationId xmlns:a16="http://schemas.microsoft.com/office/drawing/2014/main" id="{B9ED2BB5-6DCC-4D70-B538-3D82E2CFE15F}"/>
            </a:ext>
          </a:extLst>
        </xdr:cNvPr>
        <xdr:cNvSpPr txBox="1"/>
      </xdr:nvSpPr>
      <xdr:spPr>
        <a:xfrm>
          <a:off x="14020800" y="3148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103646</xdr:rowOff>
    </xdr:from>
    <xdr:to>
      <xdr:col>64</xdr:col>
      <xdr:colOff>152400</xdr:colOff>
      <xdr:row>18</xdr:row>
      <xdr:rowOff>33796</xdr:rowOff>
    </xdr:to>
    <xdr:sp macro="" textlink="">
      <xdr:nvSpPr>
        <xdr:cNvPr id="465" name="楕円 464">
          <a:extLst>
            <a:ext uri="{FF2B5EF4-FFF2-40B4-BE49-F238E27FC236}">
              <a16:creationId xmlns:a16="http://schemas.microsoft.com/office/drawing/2014/main" id="{AA2A0565-A326-4254-BA71-526B1922B5A6}"/>
            </a:ext>
          </a:extLst>
        </xdr:cNvPr>
        <xdr:cNvSpPr/>
      </xdr:nvSpPr>
      <xdr:spPr>
        <a:xfrm>
          <a:off x="13462000" y="3018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18573</xdr:rowOff>
    </xdr:from>
    <xdr:ext cx="762000" cy="259045"/>
    <xdr:sp macro="" textlink="">
      <xdr:nvSpPr>
        <xdr:cNvPr id="466" name="テキスト ボックス 465">
          <a:extLst>
            <a:ext uri="{FF2B5EF4-FFF2-40B4-BE49-F238E27FC236}">
              <a16:creationId xmlns:a16="http://schemas.microsoft.com/office/drawing/2014/main" id="{D161D9A6-362D-484B-8A4D-106C01958F7D}"/>
            </a:ext>
          </a:extLst>
        </xdr:cNvPr>
        <xdr:cNvSpPr txBox="1"/>
      </xdr:nvSpPr>
      <xdr:spPr>
        <a:xfrm>
          <a:off x="13131800" y="3104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秋田県藤里町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2,899
2,884
282.13
4,500,846
4,340,424
143,422
2,348,030
3,479,888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18.8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　令和元年度退職者増に伴う退職手当負担金における調整負担金</a:t>
          </a:r>
          <a:r>
            <a:rPr kumimoji="1" lang="en-US" altLang="ja-JP" sz="1000">
              <a:latin typeface="ＭＳ Ｐゴシック" panose="020B0600070205080204" pitchFamily="50" charset="-128"/>
              <a:ea typeface="ＭＳ Ｐゴシック" panose="020B0600070205080204" pitchFamily="50" charset="-128"/>
            </a:rPr>
            <a:t>26,015</a:t>
          </a:r>
          <a:r>
            <a:rPr kumimoji="1" lang="ja-JP" altLang="en-US" sz="1000">
              <a:latin typeface="ＭＳ Ｐゴシック" panose="020B0600070205080204" pitchFamily="50" charset="-128"/>
              <a:ea typeface="ＭＳ Ｐゴシック" panose="020B0600070205080204" pitchFamily="50" charset="-128"/>
            </a:rPr>
            <a:t>千円の減等により、前年度から</a:t>
          </a:r>
          <a:r>
            <a:rPr kumimoji="1" lang="en-US" altLang="ja-JP" sz="1000">
              <a:latin typeface="ＭＳ Ｐゴシック" panose="020B0600070205080204" pitchFamily="50" charset="-128"/>
              <a:ea typeface="ＭＳ Ｐゴシック" panose="020B0600070205080204" pitchFamily="50" charset="-128"/>
            </a:rPr>
            <a:t>0.7</a:t>
          </a:r>
          <a:r>
            <a:rPr kumimoji="1" lang="ja-JP" altLang="en-US" sz="1000">
              <a:latin typeface="ＭＳ Ｐゴシック" panose="020B0600070205080204" pitchFamily="50" charset="-128"/>
              <a:ea typeface="ＭＳ Ｐゴシック" panose="020B0600070205080204" pitchFamily="50" charset="-128"/>
            </a:rPr>
            <a:t>ポイントの減となり、類似団体平均との差は</a:t>
          </a:r>
          <a:r>
            <a:rPr kumimoji="1" lang="en-US" altLang="ja-JP" sz="1000">
              <a:latin typeface="ＭＳ Ｐゴシック" panose="020B0600070205080204" pitchFamily="50" charset="-128"/>
              <a:ea typeface="ＭＳ Ｐゴシック" panose="020B0600070205080204" pitchFamily="50" charset="-128"/>
            </a:rPr>
            <a:t>0.6</a:t>
          </a:r>
          <a:r>
            <a:rPr kumimoji="1" lang="ja-JP" altLang="en-US" sz="1000">
              <a:latin typeface="ＭＳ Ｐゴシック" panose="020B0600070205080204" pitchFamily="50" charset="-128"/>
              <a:ea typeface="ＭＳ Ｐゴシック" panose="020B0600070205080204" pitchFamily="50" charset="-128"/>
            </a:rPr>
            <a:t>ポイントまで縮小した。今後も適正な定員管理を図り、数値の上昇を抑制していく。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62230</xdr:rowOff>
    </xdr:from>
    <xdr:to>
      <xdr:col>24</xdr:col>
      <xdr:colOff>25400</xdr:colOff>
      <xdr:row>41</xdr:row>
      <xdr:rowOff>24130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2008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167657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02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24130</xdr:rowOff>
    </xdr:from>
    <xdr:to>
      <xdr:col>24</xdr:col>
      <xdr:colOff>114300</xdr:colOff>
      <xdr:row>41</xdr:row>
      <xdr:rowOff>24130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5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148607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63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62230</xdr:rowOff>
    </xdr:from>
    <xdr:to>
      <xdr:col>24</xdr:col>
      <xdr:colOff>114300</xdr:colOff>
      <xdr:row>33</xdr:row>
      <xdr:rowOff>62230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20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100330</xdr:rowOff>
    </xdr:from>
    <xdr:to>
      <xdr:col>24</xdr:col>
      <xdr:colOff>25400</xdr:colOff>
      <xdr:row>36</xdr:row>
      <xdr:rowOff>127000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27253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43197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0439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26670</xdr:rowOff>
    </xdr:from>
    <xdr:to>
      <xdr:col>24</xdr:col>
      <xdr:colOff>76200</xdr:colOff>
      <xdr:row>36</xdr:row>
      <xdr:rowOff>128270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198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127000</xdr:rowOff>
    </xdr:from>
    <xdr:to>
      <xdr:col>19</xdr:col>
      <xdr:colOff>187325</xdr:colOff>
      <xdr:row>36</xdr:row>
      <xdr:rowOff>161290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29920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0</xdr:rowOff>
    </xdr:from>
    <xdr:to>
      <xdr:col>20</xdr:col>
      <xdr:colOff>38100</xdr:colOff>
      <xdr:row>36</xdr:row>
      <xdr:rowOff>101600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1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111777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5941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62230</xdr:rowOff>
    </xdr:from>
    <xdr:to>
      <xdr:col>15</xdr:col>
      <xdr:colOff>98425</xdr:colOff>
      <xdr:row>36</xdr:row>
      <xdr:rowOff>161290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23443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91440</xdr:rowOff>
    </xdr:from>
    <xdr:to>
      <xdr:col>15</xdr:col>
      <xdr:colOff>149225</xdr:colOff>
      <xdr:row>37</xdr:row>
      <xdr:rowOff>21590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31767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03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62230</xdr:rowOff>
    </xdr:from>
    <xdr:to>
      <xdr:col>11</xdr:col>
      <xdr:colOff>9525</xdr:colOff>
      <xdr:row>36</xdr:row>
      <xdr:rowOff>77470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23443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30480</xdr:rowOff>
    </xdr:from>
    <xdr:to>
      <xdr:col>11</xdr:col>
      <xdr:colOff>60325</xdr:colOff>
      <xdr:row>36</xdr:row>
      <xdr:rowOff>132080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116857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38100</xdr:rowOff>
    </xdr:from>
    <xdr:to>
      <xdr:col>6</xdr:col>
      <xdr:colOff>171450</xdr:colOff>
      <xdr:row>36</xdr:row>
      <xdr:rowOff>139700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124477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49530</xdr:rowOff>
    </xdr:from>
    <xdr:to>
      <xdr:col>24</xdr:col>
      <xdr:colOff>76200</xdr:colOff>
      <xdr:row>36</xdr:row>
      <xdr:rowOff>151130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221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21607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19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76200</xdr:rowOff>
    </xdr:from>
    <xdr:to>
      <xdr:col>20</xdr:col>
      <xdr:colOff>38100</xdr:colOff>
      <xdr:row>37</xdr:row>
      <xdr:rowOff>6350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162577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33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110490</xdr:rowOff>
    </xdr:from>
    <xdr:to>
      <xdr:col>15</xdr:col>
      <xdr:colOff>149225</xdr:colOff>
      <xdr:row>37</xdr:row>
      <xdr:rowOff>40640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282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25417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369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11430</xdr:rowOff>
    </xdr:from>
    <xdr:to>
      <xdr:col>11</xdr:col>
      <xdr:colOff>60325</xdr:colOff>
      <xdr:row>36</xdr:row>
      <xdr:rowOff>113030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183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123207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952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26670</xdr:rowOff>
    </xdr:from>
    <xdr:to>
      <xdr:col>6</xdr:col>
      <xdr:colOff>171450</xdr:colOff>
      <xdr:row>36</xdr:row>
      <xdr:rowOff>128270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198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138447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96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　義務教育学校開設に向けた施設用備品購入費</a:t>
          </a:r>
          <a:r>
            <a:rPr kumimoji="1" lang="en-US" altLang="ja-JP" sz="1000">
              <a:latin typeface="ＭＳ Ｐゴシック" panose="020B0600070205080204" pitchFamily="50" charset="-128"/>
              <a:ea typeface="ＭＳ Ｐゴシック" panose="020B0600070205080204" pitchFamily="50" charset="-128"/>
            </a:rPr>
            <a:t>37,822</a:t>
          </a:r>
          <a:r>
            <a:rPr kumimoji="1" lang="ja-JP" altLang="en-US" sz="1000">
              <a:latin typeface="ＭＳ Ｐゴシック" panose="020B0600070205080204" pitchFamily="50" charset="-128"/>
              <a:ea typeface="ＭＳ Ｐゴシック" panose="020B0600070205080204" pitchFamily="50" charset="-128"/>
            </a:rPr>
            <a:t>千円の皆増等により前年度から</a:t>
          </a:r>
          <a:r>
            <a:rPr kumimoji="1" lang="en-US" altLang="ja-JP" sz="1000">
              <a:latin typeface="ＭＳ Ｐゴシック" panose="020B0600070205080204" pitchFamily="50" charset="-128"/>
              <a:ea typeface="ＭＳ Ｐゴシック" panose="020B0600070205080204" pitchFamily="50" charset="-128"/>
            </a:rPr>
            <a:t>1.0</a:t>
          </a:r>
          <a:r>
            <a:rPr kumimoji="1" lang="ja-JP" altLang="en-US" sz="1000">
              <a:latin typeface="ＭＳ Ｐゴシック" panose="020B0600070205080204" pitchFamily="50" charset="-128"/>
              <a:ea typeface="ＭＳ Ｐゴシック" panose="020B0600070205080204" pitchFamily="50" charset="-128"/>
            </a:rPr>
            <a:t>ポイントの増となっており、類似団体平均を</a:t>
          </a:r>
          <a:r>
            <a:rPr kumimoji="1" lang="en-US" altLang="ja-JP" sz="1000">
              <a:latin typeface="ＭＳ Ｐゴシック" panose="020B0600070205080204" pitchFamily="50" charset="-128"/>
              <a:ea typeface="ＭＳ Ｐゴシック" panose="020B0600070205080204" pitchFamily="50" charset="-128"/>
            </a:rPr>
            <a:t>1.9</a:t>
          </a:r>
          <a:r>
            <a:rPr kumimoji="1" lang="ja-JP" altLang="en-US" sz="1000">
              <a:latin typeface="ＭＳ Ｐゴシック" panose="020B0600070205080204" pitchFamily="50" charset="-128"/>
              <a:ea typeface="ＭＳ Ｐゴシック" panose="020B0600070205080204" pitchFamily="50" charset="-128"/>
            </a:rPr>
            <a:t>ポイント上回っている。</a:t>
          </a:r>
        </a:p>
        <a:p>
          <a:r>
            <a:rPr kumimoji="1" lang="ja-JP" altLang="en-US" sz="1000">
              <a:latin typeface="ＭＳ Ｐゴシック" panose="020B0600070205080204" pitchFamily="50" charset="-128"/>
              <a:ea typeface="ＭＳ Ｐゴシック" panose="020B0600070205080204" pitchFamily="50" charset="-128"/>
            </a:rPr>
            <a:t>　今後も既存事業の内容を再度精査し、経常的な物件費の削減に努める。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20" name="物件費グラフ枠">
          <a:extLst>
            <a:ext uri="{FF2B5EF4-FFF2-40B4-BE49-F238E27FC236}">
              <a16:creationId xmlns:a16="http://schemas.microsoft.com/office/drawing/2014/main" id="{00000000-0008-0000-0400-000078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142240</xdr:rowOff>
    </xdr:from>
    <xdr:to>
      <xdr:col>82</xdr:col>
      <xdr:colOff>107950</xdr:colOff>
      <xdr:row>21</xdr:row>
      <xdr:rowOff>100330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flipV="1">
          <a:off x="16510000" y="2371090"/>
          <a:ext cx="0" cy="1329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72407</xdr:rowOff>
    </xdr:from>
    <xdr:ext cx="762000" cy="259045"/>
    <xdr:sp macro="" textlink="">
      <xdr:nvSpPr>
        <xdr:cNvPr id="122" name="物件費最小値テキスト">
          <a:extLst>
            <a:ext uri="{FF2B5EF4-FFF2-40B4-BE49-F238E27FC236}">
              <a16:creationId xmlns:a16="http://schemas.microsoft.com/office/drawing/2014/main" id="{00000000-0008-0000-0400-00007A000000}"/>
            </a:ext>
          </a:extLst>
        </xdr:cNvPr>
        <xdr:cNvSpPr txBox="1"/>
      </xdr:nvSpPr>
      <xdr:spPr>
        <a:xfrm>
          <a:off x="16598900" y="367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100330</xdr:rowOff>
    </xdr:from>
    <xdr:to>
      <xdr:col>82</xdr:col>
      <xdr:colOff>196850</xdr:colOff>
      <xdr:row>21</xdr:row>
      <xdr:rowOff>100330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3700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57167</xdr:rowOff>
    </xdr:from>
    <xdr:ext cx="762000" cy="259045"/>
    <xdr:sp macro="" textlink="">
      <xdr:nvSpPr>
        <xdr:cNvPr id="124" name="物件費最大値テキスト">
          <a:extLst>
            <a:ext uri="{FF2B5EF4-FFF2-40B4-BE49-F238E27FC236}">
              <a16:creationId xmlns:a16="http://schemas.microsoft.com/office/drawing/2014/main" id="{00000000-0008-0000-0400-00007C000000}"/>
            </a:ext>
          </a:extLst>
        </xdr:cNvPr>
        <xdr:cNvSpPr txBox="1"/>
      </xdr:nvSpPr>
      <xdr:spPr>
        <a:xfrm>
          <a:off x="16598900" y="211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142240</xdr:rowOff>
    </xdr:from>
    <xdr:to>
      <xdr:col>82</xdr:col>
      <xdr:colOff>196850</xdr:colOff>
      <xdr:row>13</xdr:row>
      <xdr:rowOff>142240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6421100" y="2371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58420</xdr:rowOff>
    </xdr:from>
    <xdr:to>
      <xdr:col>82</xdr:col>
      <xdr:colOff>107950</xdr:colOff>
      <xdr:row>16</xdr:row>
      <xdr:rowOff>96520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5671800" y="280162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161307</xdr:rowOff>
    </xdr:from>
    <xdr:ext cx="762000" cy="259045"/>
    <xdr:sp macro="" textlink="">
      <xdr:nvSpPr>
        <xdr:cNvPr id="127" name="物件費平均値テキスト">
          <a:extLst>
            <a:ext uri="{FF2B5EF4-FFF2-40B4-BE49-F238E27FC236}">
              <a16:creationId xmlns:a16="http://schemas.microsoft.com/office/drawing/2014/main" id="{00000000-0008-0000-0400-00007F000000}"/>
            </a:ext>
          </a:extLst>
        </xdr:cNvPr>
        <xdr:cNvSpPr txBox="1"/>
      </xdr:nvSpPr>
      <xdr:spPr>
        <a:xfrm>
          <a:off x="16598900" y="25616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144780</xdr:rowOff>
    </xdr:from>
    <xdr:to>
      <xdr:col>82</xdr:col>
      <xdr:colOff>158750</xdr:colOff>
      <xdr:row>16</xdr:row>
      <xdr:rowOff>74930</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6459200" y="2716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35560</xdr:rowOff>
    </xdr:from>
    <xdr:to>
      <xdr:col>78</xdr:col>
      <xdr:colOff>69850</xdr:colOff>
      <xdr:row>16</xdr:row>
      <xdr:rowOff>58420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4782800" y="27787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99060</xdr:rowOff>
    </xdr:from>
    <xdr:to>
      <xdr:col>78</xdr:col>
      <xdr:colOff>120650</xdr:colOff>
      <xdr:row>16</xdr:row>
      <xdr:rowOff>29210</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5621000" y="2670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39387</xdr:rowOff>
    </xdr:from>
    <xdr:ext cx="736600" cy="259045"/>
    <xdr:sp macro="" textlink="">
      <xdr:nvSpPr>
        <xdr:cNvPr id="131" name="テキスト ボックス 130">
          <a:extLst>
            <a:ext uri="{FF2B5EF4-FFF2-40B4-BE49-F238E27FC236}">
              <a16:creationId xmlns:a16="http://schemas.microsoft.com/office/drawing/2014/main" id="{00000000-0008-0000-0400-000083000000}"/>
            </a:ext>
          </a:extLst>
        </xdr:cNvPr>
        <xdr:cNvSpPr txBox="1"/>
      </xdr:nvSpPr>
      <xdr:spPr>
        <a:xfrm>
          <a:off x="15290800" y="24396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35560</xdr:rowOff>
    </xdr:from>
    <xdr:to>
      <xdr:col>73</xdr:col>
      <xdr:colOff>180975</xdr:colOff>
      <xdr:row>17</xdr:row>
      <xdr:rowOff>35560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3893800" y="277876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121920</xdr:rowOff>
    </xdr:from>
    <xdr:to>
      <xdr:col>74</xdr:col>
      <xdr:colOff>31750</xdr:colOff>
      <xdr:row>16</xdr:row>
      <xdr:rowOff>52070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4732000" y="2693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62247</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4401800" y="2462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35560</xdr:rowOff>
    </xdr:from>
    <xdr:to>
      <xdr:col>69</xdr:col>
      <xdr:colOff>92075</xdr:colOff>
      <xdr:row>17</xdr:row>
      <xdr:rowOff>66040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flipV="1">
          <a:off x="13004800" y="295021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11430</xdr:rowOff>
    </xdr:from>
    <xdr:to>
      <xdr:col>69</xdr:col>
      <xdr:colOff>142875</xdr:colOff>
      <xdr:row>16</xdr:row>
      <xdr:rowOff>113030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3843000" y="2754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123207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3512800" y="2523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15240</xdr:rowOff>
    </xdr:from>
    <xdr:to>
      <xdr:col>65</xdr:col>
      <xdr:colOff>53975</xdr:colOff>
      <xdr:row>16</xdr:row>
      <xdr:rowOff>116840</xdr:rowOff>
    </xdr:to>
    <xdr:sp macro="" textlink="">
      <xdr:nvSpPr>
        <xdr:cNvPr id="138" name="フローチャート: 判断 137">
          <a:extLst>
            <a:ext uri="{FF2B5EF4-FFF2-40B4-BE49-F238E27FC236}">
              <a16:creationId xmlns:a16="http://schemas.microsoft.com/office/drawing/2014/main" id="{00000000-0008-0000-0400-00008A000000}"/>
            </a:ext>
          </a:extLst>
        </xdr:cNvPr>
        <xdr:cNvSpPr/>
      </xdr:nvSpPr>
      <xdr:spPr>
        <a:xfrm>
          <a:off x="12954000" y="275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127017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2623800" y="2527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45720</xdr:rowOff>
    </xdr:from>
    <xdr:to>
      <xdr:col>82</xdr:col>
      <xdr:colOff>158750</xdr:colOff>
      <xdr:row>16</xdr:row>
      <xdr:rowOff>147320</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6459200" y="278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17797</xdr:rowOff>
    </xdr:from>
    <xdr:ext cx="762000" cy="259045"/>
    <xdr:sp macro="" textlink="">
      <xdr:nvSpPr>
        <xdr:cNvPr id="146" name="物件費該当値テキスト">
          <a:extLst>
            <a:ext uri="{FF2B5EF4-FFF2-40B4-BE49-F238E27FC236}">
              <a16:creationId xmlns:a16="http://schemas.microsoft.com/office/drawing/2014/main" id="{00000000-0008-0000-0400-000092000000}"/>
            </a:ext>
          </a:extLst>
        </xdr:cNvPr>
        <xdr:cNvSpPr txBox="1"/>
      </xdr:nvSpPr>
      <xdr:spPr>
        <a:xfrm>
          <a:off x="16598900" y="276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7620</xdr:rowOff>
    </xdr:from>
    <xdr:to>
      <xdr:col>78</xdr:col>
      <xdr:colOff>120650</xdr:colOff>
      <xdr:row>16</xdr:row>
      <xdr:rowOff>109220</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5621000" y="275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93997</xdr:rowOff>
    </xdr:from>
    <xdr:ext cx="7366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5290800" y="2837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156210</xdr:rowOff>
    </xdr:from>
    <xdr:to>
      <xdr:col>74</xdr:col>
      <xdr:colOff>31750</xdr:colOff>
      <xdr:row>16</xdr:row>
      <xdr:rowOff>86360</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4732000" y="272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71137</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4401800" y="281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156210</xdr:rowOff>
    </xdr:from>
    <xdr:to>
      <xdr:col>69</xdr:col>
      <xdr:colOff>142875</xdr:colOff>
      <xdr:row>17</xdr:row>
      <xdr:rowOff>86360</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3843000" y="2899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71137</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3512800" y="2985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15240</xdr:rowOff>
    </xdr:from>
    <xdr:to>
      <xdr:col>65</xdr:col>
      <xdr:colOff>53975</xdr:colOff>
      <xdr:row>17</xdr:row>
      <xdr:rowOff>116840</xdr:rowOff>
    </xdr:to>
    <xdr:sp macro="" textlink="">
      <xdr:nvSpPr>
        <xdr:cNvPr id="153" name="楕円 152">
          <a:extLst>
            <a:ext uri="{FF2B5EF4-FFF2-40B4-BE49-F238E27FC236}">
              <a16:creationId xmlns:a16="http://schemas.microsoft.com/office/drawing/2014/main" id="{00000000-0008-0000-0400-000099000000}"/>
            </a:ext>
          </a:extLst>
        </xdr:cNvPr>
        <xdr:cNvSpPr/>
      </xdr:nvSpPr>
      <xdr:spPr>
        <a:xfrm>
          <a:off x="12954000" y="2929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101617</xdr:rowOff>
    </xdr:from>
    <xdr:ext cx="762000" cy="259045"/>
    <xdr:sp macro="" textlink="">
      <xdr:nvSpPr>
        <xdr:cNvPr id="154" name="テキスト ボックス 153">
          <a:extLst>
            <a:ext uri="{FF2B5EF4-FFF2-40B4-BE49-F238E27FC236}">
              <a16:creationId xmlns:a16="http://schemas.microsoft.com/office/drawing/2014/main" id="{00000000-0008-0000-0400-00009A000000}"/>
            </a:ext>
          </a:extLst>
        </xdr:cNvPr>
        <xdr:cNvSpPr txBox="1"/>
      </xdr:nvSpPr>
      <xdr:spPr>
        <a:xfrm>
          <a:off x="12623800" y="3016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　対象医療費の減に伴う福祉医療費</a:t>
          </a:r>
          <a:r>
            <a:rPr kumimoji="1" lang="en-US" altLang="ja-JP" sz="1000">
              <a:latin typeface="ＭＳ Ｐゴシック" panose="020B0600070205080204" pitchFamily="50" charset="-128"/>
              <a:ea typeface="ＭＳ Ｐゴシック" panose="020B0600070205080204" pitchFamily="50" charset="-128"/>
            </a:rPr>
            <a:t>4,166</a:t>
          </a:r>
          <a:r>
            <a:rPr kumimoji="1" lang="ja-JP" altLang="en-US" sz="1000">
              <a:latin typeface="ＭＳ Ｐゴシック" panose="020B0600070205080204" pitchFamily="50" charset="-128"/>
              <a:ea typeface="ＭＳ Ｐゴシック" panose="020B0600070205080204" pitchFamily="50" charset="-128"/>
            </a:rPr>
            <a:t>千円の減等により、前年度から</a:t>
          </a:r>
          <a:r>
            <a:rPr kumimoji="1" lang="en-US" altLang="ja-JP" sz="1000">
              <a:latin typeface="ＭＳ Ｐゴシック" panose="020B0600070205080204" pitchFamily="50" charset="-128"/>
              <a:ea typeface="ＭＳ Ｐゴシック" panose="020B0600070205080204" pitchFamily="50" charset="-128"/>
            </a:rPr>
            <a:t>0.2</a:t>
          </a:r>
          <a:r>
            <a:rPr kumimoji="1" lang="ja-JP" altLang="en-US" sz="1000">
              <a:latin typeface="ＭＳ Ｐゴシック" panose="020B0600070205080204" pitchFamily="50" charset="-128"/>
              <a:ea typeface="ＭＳ Ｐゴシック" panose="020B0600070205080204" pitchFamily="50" charset="-128"/>
            </a:rPr>
            <a:t>ポイントの減となり、類似団体平均と同値となった。当町は少子高齢化に歯止めがかからず、扶助費の増加は避けられないが、町民の健康寿命の延伸を図るため、町民の健康増進の取組を推進していくことにより、扶助費の増加をできる限り抑制していきたい。</a:t>
          </a:r>
        </a:p>
      </xdr:txBody>
    </xdr:sp>
    <xdr:clientData/>
  </xdr:twoCellAnchor>
  <xdr:oneCellAnchor>
    <xdr:from>
      <xdr:col>3</xdr:col>
      <xdr:colOff>123825</xdr:colOff>
      <xdr:row>49</xdr:row>
      <xdr:rowOff>107950</xdr:rowOff>
    </xdr:from>
    <xdr:ext cx="298543" cy="225703"/>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8" name="テキスト ボックス 177">
          <a:extLst>
            <a:ext uri="{FF2B5EF4-FFF2-40B4-BE49-F238E27FC236}">
              <a16:creationId xmlns:a16="http://schemas.microsoft.com/office/drawing/2014/main" id="{00000000-0008-0000-0400-0000B2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165100</xdr:rowOff>
    </xdr:from>
    <xdr:to>
      <xdr:col>24</xdr:col>
      <xdr:colOff>25400</xdr:colOff>
      <xdr:row>60</xdr:row>
      <xdr:rowOff>88900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0805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60977</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88900</xdr:rowOff>
    </xdr:from>
    <xdr:to>
      <xdr:col>24</xdr:col>
      <xdr:colOff>114300</xdr:colOff>
      <xdr:row>60</xdr:row>
      <xdr:rowOff>88900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37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80027</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165100</xdr:rowOff>
    </xdr:from>
    <xdr:to>
      <xdr:col>24</xdr:col>
      <xdr:colOff>114300</xdr:colOff>
      <xdr:row>52</xdr:row>
      <xdr:rowOff>165100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146050</xdr:rowOff>
    </xdr:from>
    <xdr:to>
      <xdr:col>24</xdr:col>
      <xdr:colOff>25400</xdr:colOff>
      <xdr:row>56</xdr:row>
      <xdr:rowOff>12700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flipV="1">
          <a:off x="3987800" y="95758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111777</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370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95250</xdr:rowOff>
    </xdr:from>
    <xdr:to>
      <xdr:col>24</xdr:col>
      <xdr:colOff>76200</xdr:colOff>
      <xdr:row>56</xdr:row>
      <xdr:rowOff>25400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7752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12700</xdr:rowOff>
    </xdr:from>
    <xdr:to>
      <xdr:col>19</xdr:col>
      <xdr:colOff>187325</xdr:colOff>
      <xdr:row>56</xdr:row>
      <xdr:rowOff>69850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flipV="1">
          <a:off x="3098800" y="96139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95250</xdr:rowOff>
    </xdr:from>
    <xdr:to>
      <xdr:col>20</xdr:col>
      <xdr:colOff>38100</xdr:colOff>
      <xdr:row>56</xdr:row>
      <xdr:rowOff>25400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937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35577</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929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69850</xdr:rowOff>
    </xdr:from>
    <xdr:to>
      <xdr:col>15</xdr:col>
      <xdr:colOff>98425</xdr:colOff>
      <xdr:row>57</xdr:row>
      <xdr:rowOff>107950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2209800" y="9671050"/>
          <a:ext cx="889000" cy="2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0</xdr:rowOff>
    </xdr:from>
    <xdr:to>
      <xdr:col>15</xdr:col>
      <xdr:colOff>149225</xdr:colOff>
      <xdr:row>56</xdr:row>
      <xdr:rowOff>101600</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048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111777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88900</xdr:rowOff>
    </xdr:from>
    <xdr:to>
      <xdr:col>11</xdr:col>
      <xdr:colOff>9525</xdr:colOff>
      <xdr:row>57</xdr:row>
      <xdr:rowOff>107950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1320800" y="98615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0</xdr:rowOff>
    </xdr:from>
    <xdr:to>
      <xdr:col>11</xdr:col>
      <xdr:colOff>60325</xdr:colOff>
      <xdr:row>56</xdr:row>
      <xdr:rowOff>101600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159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111777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19050</xdr:rowOff>
    </xdr:from>
    <xdr:to>
      <xdr:col>6</xdr:col>
      <xdr:colOff>171450</xdr:colOff>
      <xdr:row>56</xdr:row>
      <xdr:rowOff>120650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270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130827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95250</xdr:rowOff>
    </xdr:from>
    <xdr:to>
      <xdr:col>24</xdr:col>
      <xdr:colOff>76200</xdr:colOff>
      <xdr:row>56</xdr:row>
      <xdr:rowOff>25400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7752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67327</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133350</xdr:rowOff>
    </xdr:from>
    <xdr:to>
      <xdr:col>20</xdr:col>
      <xdr:colOff>38100</xdr:colOff>
      <xdr:row>56</xdr:row>
      <xdr:rowOff>63500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937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48277</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964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19050</xdr:rowOff>
    </xdr:from>
    <xdr:to>
      <xdr:col>15</xdr:col>
      <xdr:colOff>149225</xdr:colOff>
      <xdr:row>56</xdr:row>
      <xdr:rowOff>120650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048000" y="962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105427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57150</xdr:rowOff>
    </xdr:from>
    <xdr:to>
      <xdr:col>11</xdr:col>
      <xdr:colOff>60325</xdr:colOff>
      <xdr:row>57</xdr:row>
      <xdr:rowOff>158750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159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143527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38100</xdr:rowOff>
    </xdr:from>
    <xdr:to>
      <xdr:col>6</xdr:col>
      <xdr:colOff>171450</xdr:colOff>
      <xdr:row>57</xdr:row>
      <xdr:rowOff>139700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270000" y="981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124477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9897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　健康保養館における維持修繕費</a:t>
          </a:r>
          <a:r>
            <a:rPr kumimoji="1" lang="en-US" altLang="ja-JP" sz="1000">
              <a:latin typeface="ＭＳ Ｐゴシック" panose="020B0600070205080204" pitchFamily="50" charset="-128"/>
              <a:ea typeface="ＭＳ Ｐゴシック" panose="020B0600070205080204" pitchFamily="50" charset="-128"/>
            </a:rPr>
            <a:t>3,510</a:t>
          </a:r>
          <a:r>
            <a:rPr kumimoji="1" lang="ja-JP" altLang="en-US" sz="1000">
              <a:latin typeface="ＭＳ Ｐゴシック" panose="020B0600070205080204" pitchFamily="50" charset="-128"/>
              <a:ea typeface="ＭＳ Ｐゴシック" panose="020B0600070205080204" pitchFamily="50" charset="-128"/>
            </a:rPr>
            <a:t>千円の減等により、前年度から</a:t>
          </a:r>
          <a:r>
            <a:rPr kumimoji="1" lang="en-US" altLang="ja-JP" sz="1000">
              <a:latin typeface="ＭＳ Ｐゴシック" panose="020B0600070205080204" pitchFamily="50" charset="-128"/>
              <a:ea typeface="ＭＳ Ｐゴシック" panose="020B0600070205080204" pitchFamily="50" charset="-128"/>
            </a:rPr>
            <a:t>0.1</a:t>
          </a:r>
          <a:r>
            <a:rPr kumimoji="1" lang="ja-JP" altLang="en-US" sz="1000">
              <a:latin typeface="ＭＳ Ｐゴシック" panose="020B0600070205080204" pitchFamily="50" charset="-128"/>
              <a:ea typeface="ＭＳ Ｐゴシック" panose="020B0600070205080204" pitchFamily="50" charset="-128"/>
            </a:rPr>
            <a:t>ポイントの減となっているものの、類似団体平均を</a:t>
          </a:r>
          <a:r>
            <a:rPr kumimoji="1" lang="en-US" altLang="ja-JP" sz="1000">
              <a:latin typeface="ＭＳ Ｐゴシック" panose="020B0600070205080204" pitchFamily="50" charset="-128"/>
              <a:ea typeface="ＭＳ Ｐゴシック" panose="020B0600070205080204" pitchFamily="50" charset="-128"/>
            </a:rPr>
            <a:t>2.9</a:t>
          </a:r>
          <a:r>
            <a:rPr kumimoji="1" lang="ja-JP" altLang="en-US" sz="1000">
              <a:latin typeface="ＭＳ Ｐゴシック" panose="020B0600070205080204" pitchFamily="50" charset="-128"/>
              <a:ea typeface="ＭＳ Ｐゴシック" panose="020B0600070205080204" pitchFamily="50" charset="-128"/>
            </a:rPr>
            <a:t>ポイント上回っている。</a:t>
          </a:r>
        </a:p>
        <a:p>
          <a:r>
            <a:rPr kumimoji="1" lang="ja-JP" altLang="en-US" sz="1000">
              <a:latin typeface="ＭＳ Ｐゴシック" panose="020B0600070205080204" pitchFamily="50" charset="-128"/>
              <a:ea typeface="ＭＳ Ｐゴシック" panose="020B0600070205080204" pitchFamily="50" charset="-128"/>
            </a:rPr>
            <a:t>　今後、老朽施設の維持補修費、下水道関係特別会計に係る地方債の償還額、介護保険給付費が増加していく見込みであるため、公共施設の維持管理については藤里町公共施設等総合管理計画に基づき適切に実施し、特別会計については独立採算の原則に立ち返り、上下水道料金及び保険料の適正化を図る等、より一層の経営改善に努めていく。</a:t>
          </a: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6" name="その他グラフ枠">
          <a:extLst>
            <a:ext uri="{FF2B5EF4-FFF2-40B4-BE49-F238E27FC236}">
              <a16:creationId xmlns:a16="http://schemas.microsoft.com/office/drawing/2014/main" id="{00000000-0008-0000-0400-0000EC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18415</xdr:rowOff>
    </xdr:from>
    <xdr:to>
      <xdr:col>82</xdr:col>
      <xdr:colOff>107950</xdr:colOff>
      <xdr:row>60</xdr:row>
      <xdr:rowOff>115570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flipV="1">
          <a:off x="16510000" y="9276715"/>
          <a:ext cx="0" cy="1125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87647</xdr:rowOff>
    </xdr:from>
    <xdr:ext cx="762000" cy="259045"/>
    <xdr:sp macro="" textlink="">
      <xdr:nvSpPr>
        <xdr:cNvPr id="238" name="その他最小値テキスト">
          <a:extLst>
            <a:ext uri="{FF2B5EF4-FFF2-40B4-BE49-F238E27FC236}">
              <a16:creationId xmlns:a16="http://schemas.microsoft.com/office/drawing/2014/main" id="{00000000-0008-0000-0400-0000EE000000}"/>
            </a:ext>
          </a:extLst>
        </xdr:cNvPr>
        <xdr:cNvSpPr txBox="1"/>
      </xdr:nvSpPr>
      <xdr:spPr>
        <a:xfrm>
          <a:off x="16598900" y="10374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115570</xdr:rowOff>
    </xdr:from>
    <xdr:to>
      <xdr:col>82</xdr:col>
      <xdr:colOff>196850</xdr:colOff>
      <xdr:row>60</xdr:row>
      <xdr:rowOff>115570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6421100" y="10402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104792</xdr:rowOff>
    </xdr:from>
    <xdr:ext cx="762000" cy="259045"/>
    <xdr:sp macro="" textlink="">
      <xdr:nvSpPr>
        <xdr:cNvPr id="240" name="その他最大値テキスト">
          <a:extLst>
            <a:ext uri="{FF2B5EF4-FFF2-40B4-BE49-F238E27FC236}">
              <a16:creationId xmlns:a16="http://schemas.microsoft.com/office/drawing/2014/main" id="{00000000-0008-0000-0400-0000F0000000}"/>
            </a:ext>
          </a:extLst>
        </xdr:cNvPr>
        <xdr:cNvSpPr txBox="1"/>
      </xdr:nvSpPr>
      <xdr:spPr>
        <a:xfrm>
          <a:off x="16598900" y="9020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18415</xdr:rowOff>
    </xdr:from>
    <xdr:to>
      <xdr:col>82</xdr:col>
      <xdr:colOff>196850</xdr:colOff>
      <xdr:row>54</xdr:row>
      <xdr:rowOff>18415</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6421100" y="9276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64135</xdr:rowOff>
    </xdr:from>
    <xdr:to>
      <xdr:col>82</xdr:col>
      <xdr:colOff>107950</xdr:colOff>
      <xdr:row>58</xdr:row>
      <xdr:rowOff>69850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5671800" y="10008235"/>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35577</xdr:rowOff>
    </xdr:from>
    <xdr:ext cx="762000" cy="259045"/>
    <xdr:sp macro="" textlink="">
      <xdr:nvSpPr>
        <xdr:cNvPr id="243" name="その他平均値テキスト">
          <a:extLst>
            <a:ext uri="{FF2B5EF4-FFF2-40B4-BE49-F238E27FC236}">
              <a16:creationId xmlns:a16="http://schemas.microsoft.com/office/drawing/2014/main" id="{00000000-0008-0000-0400-0000F3000000}"/>
            </a:ext>
          </a:extLst>
        </xdr:cNvPr>
        <xdr:cNvSpPr txBox="1"/>
      </xdr:nvSpPr>
      <xdr:spPr>
        <a:xfrm>
          <a:off x="16598900" y="9636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19050</xdr:rowOff>
    </xdr:from>
    <xdr:to>
      <xdr:col>82</xdr:col>
      <xdr:colOff>158750</xdr:colOff>
      <xdr:row>57</xdr:row>
      <xdr:rowOff>120650</xdr:rowOff>
    </xdr:to>
    <xdr:sp macro="" textlink="">
      <xdr:nvSpPr>
        <xdr:cNvPr id="244" name="フローチャート: 判断 243">
          <a:extLst>
            <a:ext uri="{FF2B5EF4-FFF2-40B4-BE49-F238E27FC236}">
              <a16:creationId xmlns:a16="http://schemas.microsoft.com/office/drawing/2014/main" id="{00000000-0008-0000-0400-0000F4000000}"/>
            </a:ext>
          </a:extLst>
        </xdr:cNvPr>
        <xdr:cNvSpPr/>
      </xdr:nvSpPr>
      <xdr:spPr>
        <a:xfrm>
          <a:off x="16459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69850</xdr:rowOff>
    </xdr:from>
    <xdr:to>
      <xdr:col>78</xdr:col>
      <xdr:colOff>69850</xdr:colOff>
      <xdr:row>58</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flipV="1">
          <a:off x="14782800" y="100139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36195</xdr:rowOff>
    </xdr:from>
    <xdr:to>
      <xdr:col>78</xdr:col>
      <xdr:colOff>120650</xdr:colOff>
      <xdr:row>57</xdr:row>
      <xdr:rowOff>137795</xdr:rowOff>
    </xdr:to>
    <xdr:sp macro="" textlink="">
      <xdr:nvSpPr>
        <xdr:cNvPr id="246" name="フローチャート: 判断 245">
          <a:extLst>
            <a:ext uri="{FF2B5EF4-FFF2-40B4-BE49-F238E27FC236}">
              <a16:creationId xmlns:a16="http://schemas.microsoft.com/office/drawing/2014/main" id="{00000000-0008-0000-0400-0000F6000000}"/>
            </a:ext>
          </a:extLst>
        </xdr:cNvPr>
        <xdr:cNvSpPr/>
      </xdr:nvSpPr>
      <xdr:spPr>
        <a:xfrm>
          <a:off x="15621000" y="980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147972</xdr:rowOff>
    </xdr:from>
    <xdr:ext cx="736600" cy="259045"/>
    <xdr:sp macro="" textlink="">
      <xdr:nvSpPr>
        <xdr:cNvPr id="247" name="テキスト ボックス 246">
          <a:extLst>
            <a:ext uri="{FF2B5EF4-FFF2-40B4-BE49-F238E27FC236}">
              <a16:creationId xmlns:a16="http://schemas.microsoft.com/office/drawing/2014/main" id="{00000000-0008-0000-0400-0000F7000000}"/>
            </a:ext>
          </a:extLst>
        </xdr:cNvPr>
        <xdr:cNvSpPr txBox="1"/>
      </xdr:nvSpPr>
      <xdr:spPr>
        <a:xfrm>
          <a:off x="15290800" y="95777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127000</xdr:rowOff>
    </xdr:from>
    <xdr:to>
      <xdr:col>73</xdr:col>
      <xdr:colOff>180975</xdr:colOff>
      <xdr:row>59</xdr:row>
      <xdr:rowOff>98425</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3893800" y="10071100"/>
          <a:ext cx="889000" cy="14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24765</xdr:rowOff>
    </xdr:from>
    <xdr:to>
      <xdr:col>74</xdr:col>
      <xdr:colOff>31750</xdr:colOff>
      <xdr:row>57</xdr:row>
      <xdr:rowOff>126365</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4732000" y="9797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136542</xdr:rowOff>
    </xdr:from>
    <xdr:ext cx="7620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4401800" y="9566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98425</xdr:rowOff>
    </xdr:from>
    <xdr:to>
      <xdr:col>69</xdr:col>
      <xdr:colOff>92075</xdr:colOff>
      <xdr:row>60</xdr:row>
      <xdr:rowOff>144145</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3004800" y="10213975"/>
          <a:ext cx="8890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30480</xdr:rowOff>
    </xdr:from>
    <xdr:to>
      <xdr:col>69</xdr:col>
      <xdr:colOff>142875</xdr:colOff>
      <xdr:row>57</xdr:row>
      <xdr:rowOff>132080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3843000" y="9803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142257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3512800" y="9572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70485</xdr:rowOff>
    </xdr:from>
    <xdr:to>
      <xdr:col>65</xdr:col>
      <xdr:colOff>53975</xdr:colOff>
      <xdr:row>58</xdr:row>
      <xdr:rowOff>635</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2954000" y="9843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10812</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2623800" y="9612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13335</xdr:rowOff>
    </xdr:from>
    <xdr:to>
      <xdr:col>82</xdr:col>
      <xdr:colOff>158750</xdr:colOff>
      <xdr:row>58</xdr:row>
      <xdr:rowOff>114935</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6459200" y="9957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156862</xdr:rowOff>
    </xdr:from>
    <xdr:ext cx="762000" cy="259045"/>
    <xdr:sp macro="" textlink="">
      <xdr:nvSpPr>
        <xdr:cNvPr id="262" name="その他該当値テキスト">
          <a:extLst>
            <a:ext uri="{FF2B5EF4-FFF2-40B4-BE49-F238E27FC236}">
              <a16:creationId xmlns:a16="http://schemas.microsoft.com/office/drawing/2014/main" id="{00000000-0008-0000-0400-000006010000}"/>
            </a:ext>
          </a:extLst>
        </xdr:cNvPr>
        <xdr:cNvSpPr txBox="1"/>
      </xdr:nvSpPr>
      <xdr:spPr>
        <a:xfrm>
          <a:off x="16598900" y="9929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19050</xdr:rowOff>
    </xdr:from>
    <xdr:to>
      <xdr:col>78</xdr:col>
      <xdr:colOff>120650</xdr:colOff>
      <xdr:row>58</xdr:row>
      <xdr:rowOff>120650</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5621000" y="996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105427</xdr:rowOff>
    </xdr:from>
    <xdr:ext cx="7366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290800" y="10049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76200</xdr:rowOff>
    </xdr:from>
    <xdr:to>
      <xdr:col>74</xdr:col>
      <xdr:colOff>31750</xdr:colOff>
      <xdr:row>59</xdr:row>
      <xdr:rowOff>6350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4732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162577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4401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47625</xdr:rowOff>
    </xdr:from>
    <xdr:to>
      <xdr:col>69</xdr:col>
      <xdr:colOff>142875</xdr:colOff>
      <xdr:row>59</xdr:row>
      <xdr:rowOff>149225</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3843000" y="10163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134002</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512800" y="10249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93345</xdr:rowOff>
    </xdr:from>
    <xdr:to>
      <xdr:col>65</xdr:col>
      <xdr:colOff>53975</xdr:colOff>
      <xdr:row>61</xdr:row>
      <xdr:rowOff>23495</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2954000" y="10380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61</xdr:row>
      <xdr:rowOff>8272</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2623800" y="10466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　特用林産物生産出荷施設等管理費補助金</a:t>
          </a:r>
          <a:r>
            <a:rPr kumimoji="1" lang="en-US" altLang="ja-JP" sz="1000">
              <a:latin typeface="ＭＳ Ｐゴシック" panose="020B0600070205080204" pitchFamily="50" charset="-128"/>
              <a:ea typeface="ＭＳ Ｐゴシック" panose="020B0600070205080204" pitchFamily="50" charset="-128"/>
            </a:rPr>
            <a:t>7,953</a:t>
          </a:r>
          <a:r>
            <a:rPr kumimoji="1" lang="ja-JP" altLang="en-US" sz="1000">
              <a:latin typeface="ＭＳ Ｐゴシック" panose="020B0600070205080204" pitchFamily="50" charset="-128"/>
              <a:ea typeface="ＭＳ Ｐゴシック" panose="020B0600070205080204" pitchFamily="50" charset="-128"/>
            </a:rPr>
            <a:t>千円や藤里町簡易水道事業補助金</a:t>
          </a:r>
          <a:r>
            <a:rPr kumimoji="1" lang="en-US" altLang="ja-JP" sz="1000">
              <a:latin typeface="ＭＳ Ｐゴシック" panose="020B0600070205080204" pitchFamily="50" charset="-128"/>
              <a:ea typeface="ＭＳ Ｐゴシック" panose="020B0600070205080204" pitchFamily="50" charset="-128"/>
            </a:rPr>
            <a:t>4,310</a:t>
          </a:r>
          <a:r>
            <a:rPr kumimoji="1" lang="ja-JP" altLang="en-US" sz="1000">
              <a:latin typeface="ＭＳ Ｐゴシック" panose="020B0600070205080204" pitchFamily="50" charset="-128"/>
              <a:ea typeface="ＭＳ Ｐゴシック" panose="020B0600070205080204" pitchFamily="50" charset="-128"/>
            </a:rPr>
            <a:t>千円の増等により、前年度から</a:t>
          </a:r>
          <a:r>
            <a:rPr kumimoji="1" lang="en-US" altLang="ja-JP" sz="1000">
              <a:latin typeface="ＭＳ Ｐゴシック" panose="020B0600070205080204" pitchFamily="50" charset="-128"/>
              <a:ea typeface="ＭＳ Ｐゴシック" panose="020B0600070205080204" pitchFamily="50" charset="-128"/>
            </a:rPr>
            <a:t>0.9</a:t>
          </a:r>
          <a:r>
            <a:rPr kumimoji="1" lang="ja-JP" altLang="en-US" sz="1000">
              <a:latin typeface="ＭＳ Ｐゴシック" panose="020B0600070205080204" pitchFamily="50" charset="-128"/>
              <a:ea typeface="ＭＳ Ｐゴシック" panose="020B0600070205080204" pitchFamily="50" charset="-128"/>
            </a:rPr>
            <a:t>ポイントの増となっており、類似団体平均を</a:t>
          </a:r>
          <a:r>
            <a:rPr kumimoji="1" lang="en-US" altLang="ja-JP" sz="1000">
              <a:latin typeface="ＭＳ Ｐゴシック" panose="020B0600070205080204" pitchFamily="50" charset="-128"/>
              <a:ea typeface="ＭＳ Ｐゴシック" panose="020B0600070205080204" pitchFamily="50" charset="-128"/>
            </a:rPr>
            <a:t>2.2</a:t>
          </a:r>
          <a:r>
            <a:rPr kumimoji="1" lang="ja-JP" altLang="en-US" sz="1000">
              <a:latin typeface="ＭＳ Ｐゴシック" panose="020B0600070205080204" pitchFamily="50" charset="-128"/>
              <a:ea typeface="ＭＳ Ｐゴシック" panose="020B0600070205080204" pitchFamily="50" charset="-128"/>
            </a:rPr>
            <a:t>ポイント上回っている。今後は数値の改善を図るため、特用林産物生産出荷事業については独立採算となるように経営の改善を促し、その他補助対象事業については明確な基準を設けて、必要性の低い補助金は見直しや廃止を行い、経費の削減に努めていく。</a:t>
          </a:r>
        </a:p>
      </xdr:txBody>
    </xdr:sp>
    <xdr:clientData/>
  </xdr:twoCellAnchor>
  <xdr:oneCellAnchor>
    <xdr:from>
      <xdr:col>62</xdr:col>
      <xdr:colOff>6350</xdr:colOff>
      <xdr:row>29</xdr:row>
      <xdr:rowOff>107950</xdr:rowOff>
    </xdr:from>
    <xdr:ext cx="298543" cy="225703"/>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4" name="補助費等グラフ枠">
          <a:extLst>
            <a:ext uri="{FF2B5EF4-FFF2-40B4-BE49-F238E27FC236}">
              <a16:creationId xmlns:a16="http://schemas.microsoft.com/office/drawing/2014/main" id="{00000000-0008-0000-0400-000026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35560</xdr:rowOff>
    </xdr:from>
    <xdr:to>
      <xdr:col>82</xdr:col>
      <xdr:colOff>107950</xdr:colOff>
      <xdr:row>40</xdr:row>
      <xdr:rowOff>131572</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flipV="1">
          <a:off x="16510000" y="5864860"/>
          <a:ext cx="0" cy="1124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103649</xdr:rowOff>
    </xdr:from>
    <xdr:ext cx="762000" cy="259045"/>
    <xdr:sp macro="" textlink="">
      <xdr:nvSpPr>
        <xdr:cNvPr id="296" name="補助費等最小値テキスト">
          <a:extLst>
            <a:ext uri="{FF2B5EF4-FFF2-40B4-BE49-F238E27FC236}">
              <a16:creationId xmlns:a16="http://schemas.microsoft.com/office/drawing/2014/main" id="{00000000-0008-0000-0400-000028010000}"/>
            </a:ext>
          </a:extLst>
        </xdr:cNvPr>
        <xdr:cNvSpPr txBox="1"/>
      </xdr:nvSpPr>
      <xdr:spPr>
        <a:xfrm>
          <a:off x="16598900" y="696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131572</xdr:rowOff>
    </xdr:from>
    <xdr:to>
      <xdr:col>82</xdr:col>
      <xdr:colOff>196850</xdr:colOff>
      <xdr:row>40</xdr:row>
      <xdr:rowOff>131572</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6421100" y="698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121937</xdr:rowOff>
    </xdr:from>
    <xdr:ext cx="762000" cy="259045"/>
    <xdr:sp macro="" textlink="">
      <xdr:nvSpPr>
        <xdr:cNvPr id="298" name="補助費等最大値テキスト">
          <a:extLst>
            <a:ext uri="{FF2B5EF4-FFF2-40B4-BE49-F238E27FC236}">
              <a16:creationId xmlns:a16="http://schemas.microsoft.com/office/drawing/2014/main" id="{00000000-0008-0000-0400-00002A010000}"/>
            </a:ext>
          </a:extLst>
        </xdr:cNvPr>
        <xdr:cNvSpPr txBox="1"/>
      </xdr:nvSpPr>
      <xdr:spPr>
        <a:xfrm>
          <a:off x="16598900" y="5608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35560</xdr:rowOff>
    </xdr:from>
    <xdr:to>
      <xdr:col>82</xdr:col>
      <xdr:colOff>196850</xdr:colOff>
      <xdr:row>34</xdr:row>
      <xdr:rowOff>35560</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6421100" y="5864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19558</xdr:rowOff>
    </xdr:from>
    <xdr:to>
      <xdr:col>82</xdr:col>
      <xdr:colOff>107950</xdr:colOff>
      <xdr:row>37</xdr:row>
      <xdr:rowOff>60706</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5671800" y="6363208"/>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97299</xdr:rowOff>
    </xdr:from>
    <xdr:ext cx="762000" cy="259045"/>
    <xdr:sp macro="" textlink="">
      <xdr:nvSpPr>
        <xdr:cNvPr id="301" name="補助費等平均値テキスト">
          <a:extLst>
            <a:ext uri="{FF2B5EF4-FFF2-40B4-BE49-F238E27FC236}">
              <a16:creationId xmlns:a16="http://schemas.microsoft.com/office/drawing/2014/main" id="{00000000-0008-0000-0400-00002D010000}"/>
            </a:ext>
          </a:extLst>
        </xdr:cNvPr>
        <xdr:cNvSpPr txBox="1"/>
      </xdr:nvSpPr>
      <xdr:spPr>
        <a:xfrm>
          <a:off x="16598900" y="6098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80772</xdr:rowOff>
    </xdr:from>
    <xdr:to>
      <xdr:col>82</xdr:col>
      <xdr:colOff>158750</xdr:colOff>
      <xdr:row>37</xdr:row>
      <xdr:rowOff>10922</xdr:rowOff>
    </xdr:to>
    <xdr:sp macro="" textlink="">
      <xdr:nvSpPr>
        <xdr:cNvPr id="302" name="フローチャート: 判断 301">
          <a:extLst>
            <a:ext uri="{FF2B5EF4-FFF2-40B4-BE49-F238E27FC236}">
              <a16:creationId xmlns:a16="http://schemas.microsoft.com/office/drawing/2014/main" id="{00000000-0008-0000-0400-00002E010000}"/>
            </a:ext>
          </a:extLst>
        </xdr:cNvPr>
        <xdr:cNvSpPr/>
      </xdr:nvSpPr>
      <xdr:spPr>
        <a:xfrm>
          <a:off x="164592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19558</xdr:rowOff>
    </xdr:from>
    <xdr:to>
      <xdr:col>78</xdr:col>
      <xdr:colOff>69850</xdr:colOff>
      <xdr:row>37</xdr:row>
      <xdr:rowOff>56134</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flipV="1">
          <a:off x="14782800" y="636320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57912</xdr:rowOff>
    </xdr:from>
    <xdr:to>
      <xdr:col>78</xdr:col>
      <xdr:colOff>120650</xdr:colOff>
      <xdr:row>36</xdr:row>
      <xdr:rowOff>159512</xdr:rowOff>
    </xdr:to>
    <xdr:sp macro="" textlink="">
      <xdr:nvSpPr>
        <xdr:cNvPr id="304" name="フローチャート: 判断 303">
          <a:extLst>
            <a:ext uri="{FF2B5EF4-FFF2-40B4-BE49-F238E27FC236}">
              <a16:creationId xmlns:a16="http://schemas.microsoft.com/office/drawing/2014/main" id="{00000000-0008-0000-0400-000030010000}"/>
            </a:ext>
          </a:extLst>
        </xdr:cNvPr>
        <xdr:cNvSpPr/>
      </xdr:nvSpPr>
      <xdr:spPr>
        <a:xfrm>
          <a:off x="15621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169689</xdr:rowOff>
    </xdr:from>
    <xdr:ext cx="7366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5290800" y="5998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37846</xdr:rowOff>
    </xdr:from>
    <xdr:to>
      <xdr:col>73</xdr:col>
      <xdr:colOff>180975</xdr:colOff>
      <xdr:row>37</xdr:row>
      <xdr:rowOff>56134</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3893800" y="638149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67056</xdr:rowOff>
    </xdr:from>
    <xdr:to>
      <xdr:col>74</xdr:col>
      <xdr:colOff>31750</xdr:colOff>
      <xdr:row>36</xdr:row>
      <xdr:rowOff>168656</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47320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7383</xdr:rowOff>
    </xdr:from>
    <xdr:ext cx="762000" cy="25904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4401800" y="6008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168148</xdr:rowOff>
    </xdr:from>
    <xdr:to>
      <xdr:col>69</xdr:col>
      <xdr:colOff>92075</xdr:colOff>
      <xdr:row>37</xdr:row>
      <xdr:rowOff>37846</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3004800" y="634034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85344</xdr:rowOff>
    </xdr:from>
    <xdr:to>
      <xdr:col>69</xdr:col>
      <xdr:colOff>142875</xdr:colOff>
      <xdr:row>37</xdr:row>
      <xdr:rowOff>15494</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3843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25671</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3512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117348</xdr:rowOff>
    </xdr:from>
    <xdr:to>
      <xdr:col>65</xdr:col>
      <xdr:colOff>53975</xdr:colOff>
      <xdr:row>37</xdr:row>
      <xdr:rowOff>47498</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2954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57675</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2623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9906</xdr:rowOff>
    </xdr:from>
    <xdr:to>
      <xdr:col>82</xdr:col>
      <xdr:colOff>158750</xdr:colOff>
      <xdr:row>37</xdr:row>
      <xdr:rowOff>111506</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6459200" y="63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153433</xdr:rowOff>
    </xdr:from>
    <xdr:ext cx="762000" cy="259045"/>
    <xdr:sp macro="" textlink="">
      <xdr:nvSpPr>
        <xdr:cNvPr id="320" name="補助費等該当値テキスト">
          <a:extLst>
            <a:ext uri="{FF2B5EF4-FFF2-40B4-BE49-F238E27FC236}">
              <a16:creationId xmlns:a16="http://schemas.microsoft.com/office/drawing/2014/main" id="{00000000-0008-0000-0400-000040010000}"/>
            </a:ext>
          </a:extLst>
        </xdr:cNvPr>
        <xdr:cNvSpPr txBox="1"/>
      </xdr:nvSpPr>
      <xdr:spPr>
        <a:xfrm>
          <a:off x="16598900" y="6325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140208</xdr:rowOff>
    </xdr:from>
    <xdr:to>
      <xdr:col>78</xdr:col>
      <xdr:colOff>120650</xdr:colOff>
      <xdr:row>37</xdr:row>
      <xdr:rowOff>70358</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5621000" y="63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55135</xdr:rowOff>
    </xdr:from>
    <xdr:ext cx="7366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5290800" y="6398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5334</xdr:rowOff>
    </xdr:from>
    <xdr:to>
      <xdr:col>74</xdr:col>
      <xdr:colOff>31750</xdr:colOff>
      <xdr:row>37</xdr:row>
      <xdr:rowOff>106934</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4732000" y="634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91711</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401800" y="6435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158496</xdr:rowOff>
    </xdr:from>
    <xdr:to>
      <xdr:col>69</xdr:col>
      <xdr:colOff>142875</xdr:colOff>
      <xdr:row>37</xdr:row>
      <xdr:rowOff>88646</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3843000" y="633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73423</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5128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117348</xdr:rowOff>
    </xdr:from>
    <xdr:to>
      <xdr:col>65</xdr:col>
      <xdr:colOff>53975</xdr:colOff>
      <xdr:row>37</xdr:row>
      <xdr:rowOff>47498</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29540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32275</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623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　平成</a:t>
          </a:r>
          <a:r>
            <a:rPr kumimoji="1" lang="en-US" altLang="ja-JP" sz="1000">
              <a:latin typeface="ＭＳ Ｐゴシック" panose="020B0600070205080204" pitchFamily="50" charset="-128"/>
              <a:ea typeface="ＭＳ Ｐゴシック" panose="020B0600070205080204" pitchFamily="50" charset="-128"/>
            </a:rPr>
            <a:t>30</a:t>
          </a:r>
          <a:r>
            <a:rPr kumimoji="1" lang="ja-JP" altLang="en-US" sz="1000">
              <a:latin typeface="ＭＳ Ｐゴシック" panose="020B0600070205080204" pitchFamily="50" charset="-128"/>
              <a:ea typeface="ＭＳ Ｐゴシック" panose="020B0600070205080204" pitchFamily="50" charset="-128"/>
            </a:rPr>
            <a:t>年度に実施した「スキー場圧雪車購入事業」や「複合経営推進助成事業」等に係る過疎対策事業債の元金の償還が開始したため、公債費全体では</a:t>
          </a:r>
          <a:r>
            <a:rPr kumimoji="1" lang="en-US" altLang="ja-JP" sz="1000">
              <a:latin typeface="ＭＳ Ｐゴシック" panose="020B0600070205080204" pitchFamily="50" charset="-128"/>
              <a:ea typeface="ＭＳ Ｐゴシック" panose="020B0600070205080204" pitchFamily="50" charset="-128"/>
            </a:rPr>
            <a:t>9,419</a:t>
          </a:r>
          <a:r>
            <a:rPr kumimoji="1" lang="ja-JP" altLang="en-US" sz="1000">
              <a:latin typeface="ＭＳ Ｐゴシック" panose="020B0600070205080204" pitchFamily="50" charset="-128"/>
              <a:ea typeface="ＭＳ Ｐゴシック" panose="020B0600070205080204" pitchFamily="50" charset="-128"/>
            </a:rPr>
            <a:t>千円の増となっており、比率は前年度から</a:t>
          </a:r>
          <a:r>
            <a:rPr kumimoji="1" lang="en-US" altLang="ja-JP" sz="1000">
              <a:latin typeface="ＭＳ Ｐゴシック" panose="020B0600070205080204" pitchFamily="50" charset="-128"/>
              <a:ea typeface="ＭＳ Ｐゴシック" panose="020B0600070205080204" pitchFamily="50" charset="-128"/>
            </a:rPr>
            <a:t>0.5</a:t>
          </a:r>
          <a:r>
            <a:rPr kumimoji="1" lang="ja-JP" altLang="en-US" sz="1000">
              <a:latin typeface="ＭＳ Ｐゴシック" panose="020B0600070205080204" pitchFamily="50" charset="-128"/>
              <a:ea typeface="ＭＳ Ｐゴシック" panose="020B0600070205080204" pitchFamily="50" charset="-128"/>
            </a:rPr>
            <a:t>ポイントの増となった。</a:t>
          </a:r>
        </a:p>
        <a:p>
          <a:r>
            <a:rPr kumimoji="1" lang="ja-JP" altLang="en-US" sz="1000">
              <a:latin typeface="ＭＳ Ｐゴシック" panose="020B0600070205080204" pitchFamily="50" charset="-128"/>
              <a:ea typeface="ＭＳ Ｐゴシック" panose="020B0600070205080204" pitchFamily="50" charset="-128"/>
            </a:rPr>
            <a:t>　今後、義務教育学校整備事業等の大型事業に係る地方債償還が予定されているため、比率は増加していく見込みであるが、引き続き厳正な事業計画に基づき、費用対効果の十分な検討に加えて、後年度負担軽減など多角的な視点からの検討により地方債充当事業の取捨選択をしていく。</a:t>
          </a:r>
        </a:p>
      </xdr:txBody>
    </xdr:sp>
    <xdr:clientData/>
  </xdr:twoCellAnchor>
  <xdr:oneCellAnchor>
    <xdr:from>
      <xdr:col>3</xdr:col>
      <xdr:colOff>123825</xdr:colOff>
      <xdr:row>69</xdr:row>
      <xdr:rowOff>107950</xdr:rowOff>
    </xdr:from>
    <xdr:ext cx="298543" cy="225703"/>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4" name="公債費グラフ枠">
          <a:extLst>
            <a:ext uri="{FF2B5EF4-FFF2-40B4-BE49-F238E27FC236}">
              <a16:creationId xmlns:a16="http://schemas.microsoft.com/office/drawing/2014/main" id="{00000000-0008-0000-0400-000062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81</xdr:row>
      <xdr:rowOff>153670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flipV="1">
          <a:off x="4826000" y="12509500"/>
          <a:ext cx="0" cy="153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125747</xdr:rowOff>
    </xdr:from>
    <xdr:ext cx="762000" cy="259045"/>
    <xdr:sp macro="" textlink="">
      <xdr:nvSpPr>
        <xdr:cNvPr id="356" name="公債費最小値テキスト">
          <a:extLst>
            <a:ext uri="{FF2B5EF4-FFF2-40B4-BE49-F238E27FC236}">
              <a16:creationId xmlns:a16="http://schemas.microsoft.com/office/drawing/2014/main" id="{00000000-0008-0000-0400-000064010000}"/>
            </a:ext>
          </a:extLst>
        </xdr:cNvPr>
        <xdr:cNvSpPr txBox="1"/>
      </xdr:nvSpPr>
      <xdr:spPr>
        <a:xfrm>
          <a:off x="4914900" y="14013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153670</xdr:rowOff>
    </xdr:from>
    <xdr:to>
      <xdr:col>24</xdr:col>
      <xdr:colOff>114300</xdr:colOff>
      <xdr:row>81</xdr:row>
      <xdr:rowOff>153670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4737100" y="14041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58" name="公債費最大値テキスト">
          <a:extLst>
            <a:ext uri="{FF2B5EF4-FFF2-40B4-BE49-F238E27FC236}">
              <a16:creationId xmlns:a16="http://schemas.microsoft.com/office/drawing/2014/main" id="{00000000-0008-0000-0400-000066010000}"/>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8889</xdr:rowOff>
    </xdr:from>
    <xdr:to>
      <xdr:col>24</xdr:col>
      <xdr:colOff>25400</xdr:colOff>
      <xdr:row>76</xdr:row>
      <xdr:rowOff>27939</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3987800" y="13039089"/>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74947</xdr:rowOff>
    </xdr:from>
    <xdr:ext cx="762000" cy="259045"/>
    <xdr:sp macro="" textlink="">
      <xdr:nvSpPr>
        <xdr:cNvPr id="361" name="公債費平均値テキスト">
          <a:extLst>
            <a:ext uri="{FF2B5EF4-FFF2-40B4-BE49-F238E27FC236}">
              <a16:creationId xmlns:a16="http://schemas.microsoft.com/office/drawing/2014/main" id="{00000000-0008-0000-0400-000069010000}"/>
            </a:ext>
          </a:extLst>
        </xdr:cNvPr>
        <xdr:cNvSpPr txBox="1"/>
      </xdr:nvSpPr>
      <xdr:spPr>
        <a:xfrm>
          <a:off x="4914900" y="13105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102870</xdr:rowOff>
    </xdr:from>
    <xdr:to>
      <xdr:col>24</xdr:col>
      <xdr:colOff>76200</xdr:colOff>
      <xdr:row>77</xdr:row>
      <xdr:rowOff>33020</xdr:rowOff>
    </xdr:to>
    <xdr:sp macro="" textlink="">
      <xdr:nvSpPr>
        <xdr:cNvPr id="362" name="フローチャート: 判断 361">
          <a:extLst>
            <a:ext uri="{FF2B5EF4-FFF2-40B4-BE49-F238E27FC236}">
              <a16:creationId xmlns:a16="http://schemas.microsoft.com/office/drawing/2014/main" id="{00000000-0008-0000-0400-00006A010000}"/>
            </a:ext>
          </a:extLst>
        </xdr:cNvPr>
        <xdr:cNvSpPr/>
      </xdr:nvSpPr>
      <xdr:spPr>
        <a:xfrm>
          <a:off x="47752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8889</xdr:rowOff>
    </xdr:from>
    <xdr:to>
      <xdr:col>19</xdr:col>
      <xdr:colOff>187325</xdr:colOff>
      <xdr:row>76</xdr:row>
      <xdr:rowOff>20320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3098800" y="13039089"/>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60961</xdr:rowOff>
    </xdr:from>
    <xdr:to>
      <xdr:col>20</xdr:col>
      <xdr:colOff>38100</xdr:colOff>
      <xdr:row>76</xdr:row>
      <xdr:rowOff>162561</xdr:rowOff>
    </xdr:to>
    <xdr:sp macro="" textlink="">
      <xdr:nvSpPr>
        <xdr:cNvPr id="364" name="フローチャート: 判断 363">
          <a:extLst>
            <a:ext uri="{FF2B5EF4-FFF2-40B4-BE49-F238E27FC236}">
              <a16:creationId xmlns:a16="http://schemas.microsoft.com/office/drawing/2014/main" id="{00000000-0008-0000-0400-00006C010000}"/>
            </a:ext>
          </a:extLst>
        </xdr:cNvPr>
        <xdr:cNvSpPr/>
      </xdr:nvSpPr>
      <xdr:spPr>
        <a:xfrm>
          <a:off x="3937000" y="1309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147338</xdr:rowOff>
    </xdr:from>
    <xdr:ext cx="7366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3606800" y="131775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20320</xdr:rowOff>
    </xdr:from>
    <xdr:to>
      <xdr:col>15</xdr:col>
      <xdr:colOff>98425</xdr:colOff>
      <xdr:row>76</xdr:row>
      <xdr:rowOff>35561</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2209800" y="13050520"/>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140970</xdr:rowOff>
    </xdr:from>
    <xdr:to>
      <xdr:col>15</xdr:col>
      <xdr:colOff>149225</xdr:colOff>
      <xdr:row>77</xdr:row>
      <xdr:rowOff>71120</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048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55897</xdr:rowOff>
    </xdr:from>
    <xdr:ext cx="762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717800" y="13257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31750</xdr:rowOff>
    </xdr:from>
    <xdr:to>
      <xdr:col>11</xdr:col>
      <xdr:colOff>9525</xdr:colOff>
      <xdr:row>76</xdr:row>
      <xdr:rowOff>35561</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1320800" y="13061950"/>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11430</xdr:rowOff>
    </xdr:from>
    <xdr:to>
      <xdr:col>11</xdr:col>
      <xdr:colOff>60325</xdr:colOff>
      <xdr:row>77</xdr:row>
      <xdr:rowOff>113030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2159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97807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1828800" y="1329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167639</xdr:rowOff>
    </xdr:from>
    <xdr:to>
      <xdr:col>6</xdr:col>
      <xdr:colOff>171450</xdr:colOff>
      <xdr:row>77</xdr:row>
      <xdr:rowOff>97789</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1270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82566</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939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148589</xdr:rowOff>
    </xdr:from>
    <xdr:to>
      <xdr:col>24</xdr:col>
      <xdr:colOff>76200</xdr:colOff>
      <xdr:row>76</xdr:row>
      <xdr:rowOff>78739</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4775200" y="13007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165117</xdr:rowOff>
    </xdr:from>
    <xdr:ext cx="762000" cy="259045"/>
    <xdr:sp macro="" textlink="">
      <xdr:nvSpPr>
        <xdr:cNvPr id="380" name="公債費該当値テキスト">
          <a:extLst>
            <a:ext uri="{FF2B5EF4-FFF2-40B4-BE49-F238E27FC236}">
              <a16:creationId xmlns:a16="http://schemas.microsoft.com/office/drawing/2014/main" id="{00000000-0008-0000-0400-00007C010000}"/>
            </a:ext>
          </a:extLst>
        </xdr:cNvPr>
        <xdr:cNvSpPr txBox="1"/>
      </xdr:nvSpPr>
      <xdr:spPr>
        <a:xfrm>
          <a:off x="49149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129540</xdr:rowOff>
    </xdr:from>
    <xdr:to>
      <xdr:col>20</xdr:col>
      <xdr:colOff>38100</xdr:colOff>
      <xdr:row>76</xdr:row>
      <xdr:rowOff>59689</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3937000" y="1298829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69867</xdr:rowOff>
    </xdr:from>
    <xdr:ext cx="7366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606800" y="127571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140970</xdr:rowOff>
    </xdr:from>
    <xdr:to>
      <xdr:col>15</xdr:col>
      <xdr:colOff>149225</xdr:colOff>
      <xdr:row>76</xdr:row>
      <xdr:rowOff>71120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3048000" y="1299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81297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2717800" y="1276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156211</xdr:rowOff>
    </xdr:from>
    <xdr:to>
      <xdr:col>11</xdr:col>
      <xdr:colOff>60325</xdr:colOff>
      <xdr:row>76</xdr:row>
      <xdr:rowOff>86361</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2159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96537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828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152400</xdr:rowOff>
    </xdr:from>
    <xdr:to>
      <xdr:col>6</xdr:col>
      <xdr:colOff>171450</xdr:colOff>
      <xdr:row>76</xdr:row>
      <xdr:rowOff>82550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1270000" y="1301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92727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939800" y="12780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　比率の分子は補助費、物件費、投資及び出資金・貸付金が増となり、分母は普通交付税の減により減少したため、前年から</a:t>
          </a:r>
          <a:r>
            <a:rPr kumimoji="1" lang="en-US" altLang="ja-JP" sz="1000">
              <a:latin typeface="ＭＳ Ｐゴシック" panose="020B0600070205080204" pitchFamily="50" charset="-128"/>
              <a:ea typeface="ＭＳ Ｐゴシック" panose="020B0600070205080204" pitchFamily="50" charset="-128"/>
            </a:rPr>
            <a:t>0.9</a:t>
          </a:r>
          <a:r>
            <a:rPr kumimoji="1" lang="ja-JP" altLang="en-US" sz="1000">
              <a:latin typeface="ＭＳ Ｐゴシック" panose="020B0600070205080204" pitchFamily="50" charset="-128"/>
              <a:ea typeface="ＭＳ Ｐゴシック" panose="020B0600070205080204" pitchFamily="50" charset="-128"/>
            </a:rPr>
            <a:t>ポイントの増となっており、類似団体平均値を</a:t>
          </a:r>
          <a:r>
            <a:rPr kumimoji="1" lang="en-US" altLang="ja-JP" sz="1000">
              <a:latin typeface="ＭＳ Ｐゴシック" panose="020B0600070205080204" pitchFamily="50" charset="-128"/>
              <a:ea typeface="ＭＳ Ｐゴシック" panose="020B0600070205080204" pitchFamily="50" charset="-128"/>
            </a:rPr>
            <a:t>7.6</a:t>
          </a:r>
          <a:r>
            <a:rPr kumimoji="1" lang="ja-JP" altLang="en-US" sz="1000">
              <a:latin typeface="ＭＳ Ｐゴシック" panose="020B0600070205080204" pitchFamily="50" charset="-128"/>
              <a:ea typeface="ＭＳ Ｐゴシック" panose="020B0600070205080204" pitchFamily="50" charset="-128"/>
            </a:rPr>
            <a:t>ポイント上回っている。</a:t>
          </a:r>
        </a:p>
        <a:p>
          <a:r>
            <a:rPr kumimoji="1" lang="ja-JP" altLang="en-US" sz="1000">
              <a:latin typeface="ＭＳ Ｐゴシック" panose="020B0600070205080204" pitchFamily="50" charset="-128"/>
              <a:ea typeface="ＭＳ Ｐゴシック" panose="020B0600070205080204" pitchFamily="50" charset="-128"/>
            </a:rPr>
            <a:t>　今後、既存事業の内容を再度精査し、費用対効果の検討、利用料または使用料が伴うものは、適正な料金設定を図るなどの改善を検討し、今後増加が予想される繰出金については、特別会計の独立採算の原則に立ち返り、上下水道料金及び保険料の適正化を図る等、より一層の経営改善に努めていく。</a:t>
          </a:r>
        </a:p>
      </xdr:txBody>
    </xdr:sp>
    <xdr:clientData/>
  </xdr:twoCellAnchor>
  <xdr:oneCellAnchor>
    <xdr:from>
      <xdr:col>62</xdr:col>
      <xdr:colOff>6350</xdr:colOff>
      <xdr:row>69</xdr:row>
      <xdr:rowOff>107950</xdr:rowOff>
    </xdr:from>
    <xdr:ext cx="298543" cy="225703"/>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7" name="公債費以外グラフ枠">
          <a:extLst>
            <a:ext uri="{FF2B5EF4-FFF2-40B4-BE49-F238E27FC236}">
              <a16:creationId xmlns:a16="http://schemas.microsoft.com/office/drawing/2014/main" id="{00000000-0008-0000-0400-0000A1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82913</xdr:rowOff>
    </xdr:from>
    <xdr:to>
      <xdr:col>82</xdr:col>
      <xdr:colOff>107950</xdr:colOff>
      <xdr:row>82</xdr:row>
      <xdr:rowOff>97608</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flipV="1">
          <a:off x="16510000" y="12598763"/>
          <a:ext cx="0" cy="1557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69685</xdr:rowOff>
    </xdr:from>
    <xdr:ext cx="762000" cy="259045"/>
    <xdr:sp macro="" textlink="">
      <xdr:nvSpPr>
        <xdr:cNvPr id="419" name="公債費以外最小値テキスト">
          <a:extLst>
            <a:ext uri="{FF2B5EF4-FFF2-40B4-BE49-F238E27FC236}">
              <a16:creationId xmlns:a16="http://schemas.microsoft.com/office/drawing/2014/main" id="{00000000-0008-0000-0400-0000A3010000}"/>
            </a:ext>
          </a:extLst>
        </xdr:cNvPr>
        <xdr:cNvSpPr txBox="1"/>
      </xdr:nvSpPr>
      <xdr:spPr>
        <a:xfrm>
          <a:off x="16598900" y="14128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97608</xdr:rowOff>
    </xdr:from>
    <xdr:to>
      <xdr:col>82</xdr:col>
      <xdr:colOff>196850</xdr:colOff>
      <xdr:row>82</xdr:row>
      <xdr:rowOff>97608</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6421100" y="14156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169290</xdr:rowOff>
    </xdr:from>
    <xdr:ext cx="762000" cy="259045"/>
    <xdr:sp macro="" textlink="">
      <xdr:nvSpPr>
        <xdr:cNvPr id="421" name="公債費以外最大値テキスト">
          <a:extLst>
            <a:ext uri="{FF2B5EF4-FFF2-40B4-BE49-F238E27FC236}">
              <a16:creationId xmlns:a16="http://schemas.microsoft.com/office/drawing/2014/main" id="{00000000-0008-0000-0400-0000A5010000}"/>
            </a:ext>
          </a:extLst>
        </xdr:cNvPr>
        <xdr:cNvSpPr txBox="1"/>
      </xdr:nvSpPr>
      <xdr:spPr>
        <a:xfrm>
          <a:off x="16598900" y="12342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82913</xdr:rowOff>
    </xdr:from>
    <xdr:to>
      <xdr:col>82</xdr:col>
      <xdr:colOff>196850</xdr:colOff>
      <xdr:row>73</xdr:row>
      <xdr:rowOff>82913</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2598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123734</xdr:rowOff>
    </xdr:from>
    <xdr:to>
      <xdr:col>82</xdr:col>
      <xdr:colOff>107950</xdr:colOff>
      <xdr:row>78</xdr:row>
      <xdr:rowOff>153126</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5671800" y="13496834"/>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42108</xdr:rowOff>
    </xdr:from>
    <xdr:ext cx="762000" cy="259045"/>
    <xdr:sp macro="" textlink="">
      <xdr:nvSpPr>
        <xdr:cNvPr id="424" name="公債費以外平均値テキスト">
          <a:extLst>
            <a:ext uri="{FF2B5EF4-FFF2-40B4-BE49-F238E27FC236}">
              <a16:creationId xmlns:a16="http://schemas.microsoft.com/office/drawing/2014/main" id="{00000000-0008-0000-0400-0000A8010000}"/>
            </a:ext>
          </a:extLst>
        </xdr:cNvPr>
        <xdr:cNvSpPr txBox="1"/>
      </xdr:nvSpPr>
      <xdr:spPr>
        <a:xfrm>
          <a:off x="16598900" y="130723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25581</xdr:rowOff>
    </xdr:from>
    <xdr:to>
      <xdr:col>82</xdr:col>
      <xdr:colOff>158750</xdr:colOff>
      <xdr:row>77</xdr:row>
      <xdr:rowOff>127181</xdr:rowOff>
    </xdr:to>
    <xdr:sp macro="" textlink="">
      <xdr:nvSpPr>
        <xdr:cNvPr id="425" name="フローチャート: 判断 424">
          <a:extLst>
            <a:ext uri="{FF2B5EF4-FFF2-40B4-BE49-F238E27FC236}">
              <a16:creationId xmlns:a16="http://schemas.microsoft.com/office/drawing/2014/main" id="{00000000-0008-0000-0400-0000A9010000}"/>
            </a:ext>
          </a:extLst>
        </xdr:cNvPr>
        <xdr:cNvSpPr/>
      </xdr:nvSpPr>
      <xdr:spPr>
        <a:xfrm>
          <a:off x="16459200" y="13227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123734</xdr:rowOff>
    </xdr:from>
    <xdr:to>
      <xdr:col>78</xdr:col>
      <xdr:colOff>69850</xdr:colOff>
      <xdr:row>79</xdr:row>
      <xdr:rowOff>30662</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4782800" y="13496834"/>
          <a:ext cx="889000" cy="78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128451</xdr:rowOff>
    </xdr:from>
    <xdr:to>
      <xdr:col>78</xdr:col>
      <xdr:colOff>120650</xdr:colOff>
      <xdr:row>77</xdr:row>
      <xdr:rowOff>58601</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5621000" y="1315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68778</xdr:rowOff>
    </xdr:from>
    <xdr:ext cx="7366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5290800" y="129275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30662</xdr:rowOff>
    </xdr:from>
    <xdr:to>
      <xdr:col>73</xdr:col>
      <xdr:colOff>180975</xdr:colOff>
      <xdr:row>80</xdr:row>
      <xdr:rowOff>25763</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3893800" y="13575212"/>
          <a:ext cx="889000" cy="166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68036</xdr:rowOff>
    </xdr:from>
    <xdr:to>
      <xdr:col>74</xdr:col>
      <xdr:colOff>31750</xdr:colOff>
      <xdr:row>77</xdr:row>
      <xdr:rowOff>169636</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4732000" y="13269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8363</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4401800" y="13038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80</xdr:row>
      <xdr:rowOff>25763</xdr:rowOff>
    </xdr:from>
    <xdr:to>
      <xdr:col>69</xdr:col>
      <xdr:colOff>92075</xdr:colOff>
      <xdr:row>80</xdr:row>
      <xdr:rowOff>156392</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3004800" y="13741763"/>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84364</xdr:rowOff>
    </xdr:from>
    <xdr:to>
      <xdr:col>69</xdr:col>
      <xdr:colOff>142875</xdr:colOff>
      <xdr:row>78</xdr:row>
      <xdr:rowOff>14514</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3843000" y="1328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24691</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3512800" y="13054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143148</xdr:rowOff>
    </xdr:from>
    <xdr:to>
      <xdr:col>65</xdr:col>
      <xdr:colOff>53975</xdr:colOff>
      <xdr:row>78</xdr:row>
      <xdr:rowOff>73298</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2954000" y="1334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83475</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2623800" y="13113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102326</xdr:rowOff>
    </xdr:from>
    <xdr:to>
      <xdr:col>82</xdr:col>
      <xdr:colOff>158750</xdr:colOff>
      <xdr:row>79</xdr:row>
      <xdr:rowOff>32476</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6459200" y="13475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74403</xdr:rowOff>
    </xdr:from>
    <xdr:ext cx="762000" cy="259045"/>
    <xdr:sp macro="" textlink="">
      <xdr:nvSpPr>
        <xdr:cNvPr id="443" name="公債費以外該当値テキスト">
          <a:extLst>
            <a:ext uri="{FF2B5EF4-FFF2-40B4-BE49-F238E27FC236}">
              <a16:creationId xmlns:a16="http://schemas.microsoft.com/office/drawing/2014/main" id="{00000000-0008-0000-0400-0000BB010000}"/>
            </a:ext>
          </a:extLst>
        </xdr:cNvPr>
        <xdr:cNvSpPr txBox="1"/>
      </xdr:nvSpPr>
      <xdr:spPr>
        <a:xfrm>
          <a:off x="16598900" y="13447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72934</xdr:rowOff>
    </xdr:from>
    <xdr:to>
      <xdr:col>78</xdr:col>
      <xdr:colOff>120650</xdr:colOff>
      <xdr:row>79</xdr:row>
      <xdr:rowOff>3084</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5621000" y="13446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159311</xdr:rowOff>
    </xdr:from>
    <xdr:ext cx="7366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290800" y="135324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151312</xdr:rowOff>
    </xdr:from>
    <xdr:to>
      <xdr:col>74</xdr:col>
      <xdr:colOff>31750</xdr:colOff>
      <xdr:row>79</xdr:row>
      <xdr:rowOff>81462</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4732000" y="1352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66239</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4401800" y="1361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146413</xdr:rowOff>
    </xdr:from>
    <xdr:to>
      <xdr:col>69</xdr:col>
      <xdr:colOff>142875</xdr:colOff>
      <xdr:row>80</xdr:row>
      <xdr:rowOff>76563</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3843000" y="13690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61340</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512800" y="13777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80</xdr:row>
      <xdr:rowOff>105592</xdr:rowOff>
    </xdr:from>
    <xdr:to>
      <xdr:col>65</xdr:col>
      <xdr:colOff>53975</xdr:colOff>
      <xdr:row>81</xdr:row>
      <xdr:rowOff>35742</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2954000" y="13821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81</xdr:row>
      <xdr:rowOff>20519</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623800" y="13907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秋田県藤里町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133803</xdr:rowOff>
    </xdr:from>
    <xdr:to>
      <xdr:col>33</xdr:col>
      <xdr:colOff>114300</xdr:colOff>
      <xdr:row>20</xdr:row>
      <xdr:rowOff>133803</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4" name="テキスト ボックス 43">
          <a:extLst>
            <a:ext uri="{FF2B5EF4-FFF2-40B4-BE49-F238E27FC236}">
              <a16:creationId xmlns:a16="http://schemas.microsoft.com/office/drawing/2014/main" id="{00000000-0008-0000-0500-00002C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5" name="人口1人当たり決算額の推移グラフ枠130">
          <a:extLst>
            <a:ext uri="{FF2B5EF4-FFF2-40B4-BE49-F238E27FC236}">
              <a16:creationId xmlns:a16="http://schemas.microsoft.com/office/drawing/2014/main" id="{00000000-0008-0000-0500-00002D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10</xdr:row>
      <xdr:rowOff>129658</xdr:rowOff>
    </xdr:from>
    <xdr:to>
      <xdr:col>29</xdr:col>
      <xdr:colOff>127000</xdr:colOff>
      <xdr:row>19</xdr:row>
      <xdr:rowOff>134600</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flipV="1">
          <a:off x="5651500" y="1891783"/>
          <a:ext cx="0" cy="154799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106677</xdr:rowOff>
    </xdr:from>
    <xdr:ext cx="762000" cy="259045"/>
    <xdr:sp macro="" textlink="">
      <xdr:nvSpPr>
        <xdr:cNvPr id="47" name="人口1人当たり決算額の推移最小値テキスト130">
          <a:extLst>
            <a:ext uri="{FF2B5EF4-FFF2-40B4-BE49-F238E27FC236}">
              <a16:creationId xmlns:a16="http://schemas.microsoft.com/office/drawing/2014/main" id="{00000000-0008-0000-0500-00002F000000}"/>
            </a:ext>
          </a:extLst>
        </xdr:cNvPr>
        <xdr:cNvSpPr txBox="1"/>
      </xdr:nvSpPr>
      <xdr:spPr>
        <a:xfrm>
          <a:off x="5740400" y="3411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134600</xdr:rowOff>
    </xdr:from>
    <xdr:to>
      <xdr:col>30</xdr:col>
      <xdr:colOff>25400</xdr:colOff>
      <xdr:row>19</xdr:row>
      <xdr:rowOff>134600</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34397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44585</xdr:rowOff>
    </xdr:from>
    <xdr:ext cx="762000" cy="259045"/>
    <xdr:sp macro="" textlink="">
      <xdr:nvSpPr>
        <xdr:cNvPr id="49" name="人口1人当たり決算額の推移最大値テキスト130">
          <a:extLst>
            <a:ext uri="{FF2B5EF4-FFF2-40B4-BE49-F238E27FC236}">
              <a16:creationId xmlns:a16="http://schemas.microsoft.com/office/drawing/2014/main" id="{00000000-0008-0000-0500-000031000000}"/>
            </a:ext>
          </a:extLst>
        </xdr:cNvPr>
        <xdr:cNvSpPr txBox="1"/>
      </xdr:nvSpPr>
      <xdr:spPr>
        <a:xfrm>
          <a:off x="5740400" y="1635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1,052,539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10</xdr:row>
      <xdr:rowOff>129658</xdr:rowOff>
    </xdr:from>
    <xdr:to>
      <xdr:col>30</xdr:col>
      <xdr:colOff>25400</xdr:colOff>
      <xdr:row>10</xdr:row>
      <xdr:rowOff>129658</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5562600" y="189178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12187</xdr:rowOff>
    </xdr:from>
    <xdr:to>
      <xdr:col>29</xdr:col>
      <xdr:colOff>127000</xdr:colOff>
      <xdr:row>18</xdr:row>
      <xdr:rowOff>29978</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5003800" y="3145912"/>
          <a:ext cx="647700" cy="177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149173</xdr:rowOff>
    </xdr:from>
    <xdr:ext cx="762000" cy="259045"/>
    <xdr:sp macro="" textlink="">
      <xdr:nvSpPr>
        <xdr:cNvPr id="52" name="人口1人当たり決算額の推移平均値テキスト130">
          <a:extLst>
            <a:ext uri="{FF2B5EF4-FFF2-40B4-BE49-F238E27FC236}">
              <a16:creationId xmlns:a16="http://schemas.microsoft.com/office/drawing/2014/main" id="{00000000-0008-0000-0500-000034000000}"/>
            </a:ext>
          </a:extLst>
        </xdr:cNvPr>
        <xdr:cNvSpPr txBox="1"/>
      </xdr:nvSpPr>
      <xdr:spPr>
        <a:xfrm>
          <a:off x="5740400" y="29399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284,598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132646</xdr:rowOff>
    </xdr:from>
    <xdr:to>
      <xdr:col>29</xdr:col>
      <xdr:colOff>177800</xdr:colOff>
      <xdr:row>18</xdr:row>
      <xdr:rowOff>62796</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5600700" y="30949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29978</xdr:rowOff>
    </xdr:from>
    <xdr:to>
      <xdr:col>26</xdr:col>
      <xdr:colOff>50800</xdr:colOff>
      <xdr:row>18</xdr:row>
      <xdr:rowOff>56862</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4305300" y="3163703"/>
          <a:ext cx="698500" cy="268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157912</xdr:rowOff>
    </xdr:from>
    <xdr:to>
      <xdr:col>26</xdr:col>
      <xdr:colOff>101600</xdr:colOff>
      <xdr:row>18</xdr:row>
      <xdr:rowOff>88062</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953000" y="31201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72839</xdr:rowOff>
    </xdr:from>
    <xdr:ext cx="7366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4622800" y="32065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56862</xdr:rowOff>
    </xdr:from>
    <xdr:to>
      <xdr:col>22</xdr:col>
      <xdr:colOff>114300</xdr:colOff>
      <xdr:row>18</xdr:row>
      <xdr:rowOff>76761</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3606800" y="3190587"/>
          <a:ext cx="698500" cy="198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167461</xdr:rowOff>
    </xdr:from>
    <xdr:to>
      <xdr:col>22</xdr:col>
      <xdr:colOff>165100</xdr:colOff>
      <xdr:row>18</xdr:row>
      <xdr:rowOff>97611</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4254500" y="31297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107788</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924300" y="2898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76761</xdr:rowOff>
    </xdr:from>
    <xdr:to>
      <xdr:col>18</xdr:col>
      <xdr:colOff>177800</xdr:colOff>
      <xdr:row>18</xdr:row>
      <xdr:rowOff>94318</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bwMode="auto">
        <a:xfrm flipV="1">
          <a:off x="2908300" y="3210486"/>
          <a:ext cx="698500" cy="175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154531</xdr:rowOff>
    </xdr:from>
    <xdr:to>
      <xdr:col>19</xdr:col>
      <xdr:colOff>38100</xdr:colOff>
      <xdr:row>18</xdr:row>
      <xdr:rowOff>84681</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3556000" y="31168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94858</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3225800" y="2885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160884</xdr:rowOff>
    </xdr:from>
    <xdr:to>
      <xdr:col>15</xdr:col>
      <xdr:colOff>101600</xdr:colOff>
      <xdr:row>18</xdr:row>
      <xdr:rowOff>91034</xdr:rowOff>
    </xdr:to>
    <xdr:sp macro="" textlink="">
      <xdr:nvSpPr>
        <xdr:cNvPr id="63" name="フローチャート: 判断 62">
          <a:extLst>
            <a:ext uri="{FF2B5EF4-FFF2-40B4-BE49-F238E27FC236}">
              <a16:creationId xmlns:a16="http://schemas.microsoft.com/office/drawing/2014/main" id="{00000000-0008-0000-0500-00003F000000}"/>
            </a:ext>
          </a:extLst>
        </xdr:cNvPr>
        <xdr:cNvSpPr/>
      </xdr:nvSpPr>
      <xdr:spPr bwMode="auto">
        <a:xfrm>
          <a:off x="2857500" y="31231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101211</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2527300" y="2892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132837</xdr:rowOff>
    </xdr:from>
    <xdr:to>
      <xdr:col>29</xdr:col>
      <xdr:colOff>177800</xdr:colOff>
      <xdr:row>18</xdr:row>
      <xdr:rowOff>62987</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5600700" y="30951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104914</xdr:rowOff>
    </xdr:from>
    <xdr:ext cx="762000" cy="259045"/>
    <xdr:sp macro="" textlink="">
      <xdr:nvSpPr>
        <xdr:cNvPr id="71" name="人口1人当たり決算額の推移該当値テキスト130">
          <a:extLst>
            <a:ext uri="{FF2B5EF4-FFF2-40B4-BE49-F238E27FC236}">
              <a16:creationId xmlns:a16="http://schemas.microsoft.com/office/drawing/2014/main" id="{00000000-0008-0000-0500-000047000000}"/>
            </a:ext>
          </a:extLst>
        </xdr:cNvPr>
        <xdr:cNvSpPr txBox="1"/>
      </xdr:nvSpPr>
      <xdr:spPr>
        <a:xfrm>
          <a:off x="5740400" y="306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284,481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150628</xdr:rowOff>
    </xdr:from>
    <xdr:to>
      <xdr:col>26</xdr:col>
      <xdr:colOff>101600</xdr:colOff>
      <xdr:row>18</xdr:row>
      <xdr:rowOff>80778</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953000" y="31129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90955</xdr:rowOff>
    </xdr:from>
    <xdr:ext cx="7366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4622800" y="28817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6062</xdr:rowOff>
    </xdr:from>
    <xdr:to>
      <xdr:col>22</xdr:col>
      <xdr:colOff>165100</xdr:colOff>
      <xdr:row>18</xdr:row>
      <xdr:rowOff>107662</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4254500" y="31397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92439</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924300" y="3226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25961</xdr:rowOff>
    </xdr:from>
    <xdr:to>
      <xdr:col>19</xdr:col>
      <xdr:colOff>38100</xdr:colOff>
      <xdr:row>18</xdr:row>
      <xdr:rowOff>127561</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3556000" y="31596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112338</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3225800" y="3246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43518</xdr:rowOff>
    </xdr:from>
    <xdr:to>
      <xdr:col>15</xdr:col>
      <xdr:colOff>101600</xdr:colOff>
      <xdr:row>18</xdr:row>
      <xdr:rowOff>145118</xdr:rowOff>
    </xdr:to>
    <xdr:sp macro="" textlink="">
      <xdr:nvSpPr>
        <xdr:cNvPr id="78" name="楕円 77">
          <a:extLst>
            <a:ext uri="{FF2B5EF4-FFF2-40B4-BE49-F238E27FC236}">
              <a16:creationId xmlns:a16="http://schemas.microsoft.com/office/drawing/2014/main" id="{00000000-0008-0000-0500-00004E000000}"/>
            </a:ext>
          </a:extLst>
        </xdr:cNvPr>
        <xdr:cNvSpPr/>
      </xdr:nvSpPr>
      <xdr:spPr bwMode="auto">
        <a:xfrm>
          <a:off x="2857500" y="31772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129895</xdr:rowOff>
    </xdr:from>
    <xdr:ext cx="762000" cy="259045"/>
    <xdr:sp macro="" textlink="">
      <xdr:nvSpPr>
        <xdr:cNvPr id="79" name="テキスト ボックス 78">
          <a:extLst>
            <a:ext uri="{FF2B5EF4-FFF2-40B4-BE49-F238E27FC236}">
              <a16:creationId xmlns:a16="http://schemas.microsoft.com/office/drawing/2014/main" id="{00000000-0008-0000-0500-00004F000000}"/>
            </a:ext>
          </a:extLst>
        </xdr:cNvPr>
        <xdr:cNvSpPr txBox="1"/>
      </xdr:nvSpPr>
      <xdr:spPr>
        <a:xfrm>
          <a:off x="2527300" y="3263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1" name="角丸四角形 80">
          <a:extLst>
            <a:ext uri="{FF2B5EF4-FFF2-40B4-BE49-F238E27FC236}">
              <a16:creationId xmlns:a16="http://schemas.microsoft.com/office/drawing/2014/main" id="{00000000-0008-0000-0500-000051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0" name="楕円 89">
          <a:extLst>
            <a:ext uri="{FF2B5EF4-FFF2-40B4-BE49-F238E27FC236}">
              <a16:creationId xmlns:a16="http://schemas.microsoft.com/office/drawing/2014/main" id="{00000000-0008-0000-0500-00005A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1" name="フローチャート: 判断 90">
          <a:extLst>
            <a:ext uri="{FF2B5EF4-FFF2-40B4-BE49-F238E27FC236}">
              <a16:creationId xmlns:a16="http://schemas.microsoft.com/office/drawing/2014/main" id="{00000000-0008-0000-0500-00005B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2" name="正方形/長方形 91">
          <a:extLst>
            <a:ext uri="{FF2B5EF4-FFF2-40B4-BE49-F238E27FC236}">
              <a16:creationId xmlns:a16="http://schemas.microsoft.com/office/drawing/2014/main" id="{00000000-0008-0000-0500-00005C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219339</xdr:rowOff>
    </xdr:from>
    <xdr:to>
      <xdr:col>29</xdr:col>
      <xdr:colOff>127000</xdr:colOff>
      <xdr:row>37</xdr:row>
      <xdr:rowOff>174728</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143889"/>
          <a:ext cx="0" cy="115553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146805</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27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174728</xdr:rowOff>
    </xdr:from>
    <xdr:to>
      <xdr:col>30</xdr:col>
      <xdr:colOff>25400</xdr:colOff>
      <xdr:row>37</xdr:row>
      <xdr:rowOff>174728</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29942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134266</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887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219339</xdr:rowOff>
    </xdr:from>
    <xdr:to>
      <xdr:col>30</xdr:col>
      <xdr:colOff>25400</xdr:colOff>
      <xdr:row>33</xdr:row>
      <xdr:rowOff>219339</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1438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48419</xdr:rowOff>
    </xdr:from>
    <xdr:to>
      <xdr:col>29</xdr:col>
      <xdr:colOff>127000</xdr:colOff>
      <xdr:row>36</xdr:row>
      <xdr:rowOff>70578</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03800" y="7001669"/>
          <a:ext cx="647700" cy="221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167384</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7777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322307</xdr:rowOff>
    </xdr:from>
    <xdr:to>
      <xdr:col>29</xdr:col>
      <xdr:colOff>177800</xdr:colOff>
      <xdr:row>36</xdr:row>
      <xdr:rowOff>81007</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9326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70578</xdr:rowOff>
    </xdr:from>
    <xdr:to>
      <xdr:col>26</xdr:col>
      <xdr:colOff>50800</xdr:colOff>
      <xdr:row>36</xdr:row>
      <xdr:rowOff>78796</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4305300" y="7023828"/>
          <a:ext cx="698500" cy="82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3128</xdr:rowOff>
    </xdr:from>
    <xdr:to>
      <xdr:col>26</xdr:col>
      <xdr:colOff>101600</xdr:colOff>
      <xdr:row>36</xdr:row>
      <xdr:rowOff>104728</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69563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114905</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7252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78796</xdr:rowOff>
    </xdr:from>
    <xdr:to>
      <xdr:col>22</xdr:col>
      <xdr:colOff>114300</xdr:colOff>
      <xdr:row>36</xdr:row>
      <xdr:rowOff>84458</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3606800" y="7032046"/>
          <a:ext cx="698500" cy="56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329222</xdr:rowOff>
    </xdr:from>
    <xdr:to>
      <xdr:col>22</xdr:col>
      <xdr:colOff>165100</xdr:colOff>
      <xdr:row>36</xdr:row>
      <xdr:rowOff>87922</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69395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98099</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70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3762</xdr:rowOff>
    </xdr:from>
    <xdr:to>
      <xdr:col>18</xdr:col>
      <xdr:colOff>177800</xdr:colOff>
      <xdr:row>36</xdr:row>
      <xdr:rowOff>84458</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2908300" y="6957012"/>
          <a:ext cx="698500" cy="806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338122</xdr:rowOff>
    </xdr:from>
    <xdr:to>
      <xdr:col>19</xdr:col>
      <xdr:colOff>38100</xdr:colOff>
      <xdr:row>36</xdr:row>
      <xdr:rowOff>96822</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69484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106999</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671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341258</xdr:rowOff>
    </xdr:from>
    <xdr:to>
      <xdr:col>15</xdr:col>
      <xdr:colOff>101600</xdr:colOff>
      <xdr:row>36</xdr:row>
      <xdr:rowOff>99958</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69516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84735</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7037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340519</xdr:rowOff>
    </xdr:from>
    <xdr:to>
      <xdr:col>29</xdr:col>
      <xdr:colOff>177800</xdr:colOff>
      <xdr:row>36</xdr:row>
      <xdr:rowOff>99219</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69508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312596</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6922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19778</xdr:rowOff>
    </xdr:from>
    <xdr:to>
      <xdr:col>26</xdr:col>
      <xdr:colOff>101600</xdr:colOff>
      <xdr:row>36</xdr:row>
      <xdr:rowOff>121378</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69730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106155</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7059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27996</xdr:rowOff>
    </xdr:from>
    <xdr:to>
      <xdr:col>22</xdr:col>
      <xdr:colOff>165100</xdr:colOff>
      <xdr:row>36</xdr:row>
      <xdr:rowOff>129596</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69812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114373</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7067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33658</xdr:rowOff>
    </xdr:from>
    <xdr:to>
      <xdr:col>19</xdr:col>
      <xdr:colOff>38100</xdr:colOff>
      <xdr:row>36</xdr:row>
      <xdr:rowOff>135258</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69869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120035</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7073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295862</xdr:rowOff>
    </xdr:from>
    <xdr:to>
      <xdr:col>15</xdr:col>
      <xdr:colOff>101600</xdr:colOff>
      <xdr:row>36</xdr:row>
      <xdr:rowOff>54562</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69062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64739</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6675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秋田県藤里町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2,899
2,884
282.13
4,500,846
4,340,424
143,422
2,348,030
3,479,888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18.8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29</xdr:row>
      <xdr:rowOff>38299</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5" name="テキスト ボックス 54">
          <a:extLst>
            <a:ext uri="{FF2B5EF4-FFF2-40B4-BE49-F238E27FC236}">
              <a16:creationId xmlns:a16="http://schemas.microsoft.com/office/drawing/2014/main" id="{00000000-0008-0000-0600-000037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人件費グラフ枠">
          <a:extLst>
            <a:ext uri="{FF2B5EF4-FFF2-40B4-BE49-F238E27FC236}">
              <a16:creationId xmlns:a16="http://schemas.microsoft.com/office/drawing/2014/main" id="{00000000-0008-0000-0600-000038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30522</xdr:rowOff>
    </xdr:from>
    <xdr:to>
      <xdr:col>24</xdr:col>
      <xdr:colOff>62865</xdr:colOff>
      <xdr:row>38</xdr:row>
      <xdr:rowOff>119714</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flipV="1">
          <a:off x="4633595" y="5174022"/>
          <a:ext cx="1270" cy="14607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123541</xdr:rowOff>
    </xdr:from>
    <xdr:ext cx="534377" cy="259045"/>
    <xdr:sp macro="" textlink="">
      <xdr:nvSpPr>
        <xdr:cNvPr id="58" name="人件費最小値テキスト">
          <a:extLst>
            <a:ext uri="{FF2B5EF4-FFF2-40B4-BE49-F238E27FC236}">
              <a16:creationId xmlns:a16="http://schemas.microsoft.com/office/drawing/2014/main" id="{00000000-0008-0000-0600-00003A000000}"/>
            </a:ext>
          </a:extLst>
        </xdr:cNvPr>
        <xdr:cNvSpPr txBox="1"/>
      </xdr:nvSpPr>
      <xdr:spPr>
        <a:xfrm>
          <a:off x="4686300" y="6638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119714</xdr:rowOff>
    </xdr:from>
    <xdr:to>
      <xdr:col>24</xdr:col>
      <xdr:colOff>152400</xdr:colOff>
      <xdr:row>38</xdr:row>
      <xdr:rowOff>119714</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6634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148649</xdr:rowOff>
    </xdr:from>
    <xdr:ext cx="599010" cy="259045"/>
    <xdr:sp macro="" textlink="">
      <xdr:nvSpPr>
        <xdr:cNvPr id="60" name="人件費最大値テキスト">
          <a:extLst>
            <a:ext uri="{FF2B5EF4-FFF2-40B4-BE49-F238E27FC236}">
              <a16:creationId xmlns:a16="http://schemas.microsoft.com/office/drawing/2014/main" id="{00000000-0008-0000-0600-00003C000000}"/>
            </a:ext>
          </a:extLst>
        </xdr:cNvPr>
        <xdr:cNvSpPr txBox="1"/>
      </xdr:nvSpPr>
      <xdr:spPr>
        <a:xfrm>
          <a:off x="4686300" y="4949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30522</xdr:rowOff>
    </xdr:from>
    <xdr:to>
      <xdr:col>24</xdr:col>
      <xdr:colOff>152400</xdr:colOff>
      <xdr:row>30</xdr:row>
      <xdr:rowOff>30522</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4546600" y="5174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51707</xdr:rowOff>
    </xdr:from>
    <xdr:to>
      <xdr:col>24</xdr:col>
      <xdr:colOff>63500</xdr:colOff>
      <xdr:row>37</xdr:row>
      <xdr:rowOff>52443</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3797300" y="6395357"/>
          <a:ext cx="838200" cy="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168165</xdr:rowOff>
    </xdr:from>
    <xdr:ext cx="599010" cy="259045"/>
    <xdr:sp macro="" textlink="">
      <xdr:nvSpPr>
        <xdr:cNvPr id="63" name="人件費平均値テキスト">
          <a:extLst>
            <a:ext uri="{FF2B5EF4-FFF2-40B4-BE49-F238E27FC236}">
              <a16:creationId xmlns:a16="http://schemas.microsoft.com/office/drawing/2014/main" id="{00000000-0008-0000-0600-00003F000000}"/>
            </a:ext>
          </a:extLst>
        </xdr:cNvPr>
        <xdr:cNvSpPr txBox="1"/>
      </xdr:nvSpPr>
      <xdr:spPr>
        <a:xfrm>
          <a:off x="4686300" y="61689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145288</xdr:rowOff>
    </xdr:from>
    <xdr:to>
      <xdr:col>24</xdr:col>
      <xdr:colOff>114300</xdr:colOff>
      <xdr:row>37</xdr:row>
      <xdr:rowOff>75438</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4584700" y="6317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51707</xdr:rowOff>
    </xdr:from>
    <xdr:to>
      <xdr:col>19</xdr:col>
      <xdr:colOff>177800</xdr:colOff>
      <xdr:row>37</xdr:row>
      <xdr:rowOff>85411</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2908300" y="6395357"/>
          <a:ext cx="889000" cy="33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166147</xdr:rowOff>
    </xdr:from>
    <xdr:to>
      <xdr:col>20</xdr:col>
      <xdr:colOff>38100</xdr:colOff>
      <xdr:row>37</xdr:row>
      <xdr:rowOff>96297</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3746500" y="6338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112824</xdr:rowOff>
    </xdr:from>
    <xdr:ext cx="599010"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3497795" y="6113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85411</xdr:rowOff>
    </xdr:from>
    <xdr:to>
      <xdr:col>15</xdr:col>
      <xdr:colOff>50800</xdr:colOff>
      <xdr:row>37</xdr:row>
      <xdr:rowOff>144951</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2019300" y="6429061"/>
          <a:ext cx="889000" cy="5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170567</xdr:rowOff>
    </xdr:from>
    <xdr:to>
      <xdr:col>15</xdr:col>
      <xdr:colOff>101600</xdr:colOff>
      <xdr:row>37</xdr:row>
      <xdr:rowOff>100717</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2857500" y="634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117244</xdr:rowOff>
    </xdr:from>
    <xdr:ext cx="599010"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2608795" y="6117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144951</xdr:rowOff>
    </xdr:from>
    <xdr:to>
      <xdr:col>10</xdr:col>
      <xdr:colOff>114300</xdr:colOff>
      <xdr:row>37</xdr:row>
      <xdr:rowOff>151474</xdr:rowOff>
    </xdr:to>
    <xdr:cxnSp macro="">
      <xdr:nvCxnSpPr>
        <xdr:cNvPr id="71" name="直線コネクタ 70">
          <a:extLst>
            <a:ext uri="{FF2B5EF4-FFF2-40B4-BE49-F238E27FC236}">
              <a16:creationId xmlns:a16="http://schemas.microsoft.com/office/drawing/2014/main" id="{00000000-0008-0000-0600-000047000000}"/>
            </a:ext>
          </a:extLst>
        </xdr:cNvPr>
        <xdr:cNvCxnSpPr/>
      </xdr:nvCxnSpPr>
      <xdr:spPr>
        <a:xfrm flipV="1">
          <a:off x="1130300" y="6488601"/>
          <a:ext cx="889000" cy="6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34714</xdr:rowOff>
    </xdr:from>
    <xdr:to>
      <xdr:col>10</xdr:col>
      <xdr:colOff>165100</xdr:colOff>
      <xdr:row>37</xdr:row>
      <xdr:rowOff>136314</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968500" y="6378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152841</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1719795" y="6153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42243</xdr:rowOff>
    </xdr:from>
    <xdr:to>
      <xdr:col>6</xdr:col>
      <xdr:colOff>38100</xdr:colOff>
      <xdr:row>37</xdr:row>
      <xdr:rowOff>143843</xdr:rowOff>
    </xdr:to>
    <xdr:sp macro="" textlink="">
      <xdr:nvSpPr>
        <xdr:cNvPr id="74" name="フローチャート: 判断 73">
          <a:extLst>
            <a:ext uri="{FF2B5EF4-FFF2-40B4-BE49-F238E27FC236}">
              <a16:creationId xmlns:a16="http://schemas.microsoft.com/office/drawing/2014/main" id="{00000000-0008-0000-0600-00004A000000}"/>
            </a:ext>
          </a:extLst>
        </xdr:cNvPr>
        <xdr:cNvSpPr/>
      </xdr:nvSpPr>
      <xdr:spPr>
        <a:xfrm>
          <a:off x="1079500" y="6385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160370</xdr:rowOff>
    </xdr:from>
    <xdr:ext cx="59901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830795" y="6161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1643</xdr:rowOff>
    </xdr:from>
    <xdr:to>
      <xdr:col>24</xdr:col>
      <xdr:colOff>114300</xdr:colOff>
      <xdr:row>37</xdr:row>
      <xdr:rowOff>103243</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4584700" y="6345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151520</xdr:rowOff>
    </xdr:from>
    <xdr:ext cx="599010" cy="259045"/>
    <xdr:sp macro="" textlink="">
      <xdr:nvSpPr>
        <xdr:cNvPr id="82" name="人件費該当値テキスト">
          <a:extLst>
            <a:ext uri="{FF2B5EF4-FFF2-40B4-BE49-F238E27FC236}">
              <a16:creationId xmlns:a16="http://schemas.microsoft.com/office/drawing/2014/main" id="{00000000-0008-0000-0600-000052000000}"/>
            </a:ext>
          </a:extLst>
        </xdr:cNvPr>
        <xdr:cNvSpPr txBox="1"/>
      </xdr:nvSpPr>
      <xdr:spPr>
        <a:xfrm>
          <a:off x="4686300" y="6323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907</xdr:rowOff>
    </xdr:from>
    <xdr:to>
      <xdr:col>20</xdr:col>
      <xdr:colOff>38100</xdr:colOff>
      <xdr:row>37</xdr:row>
      <xdr:rowOff>102507</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3746500" y="6344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93634</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3497795" y="6437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34611</xdr:rowOff>
    </xdr:from>
    <xdr:to>
      <xdr:col>15</xdr:col>
      <xdr:colOff>101600</xdr:colOff>
      <xdr:row>37</xdr:row>
      <xdr:rowOff>136211</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2857500" y="6378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127338</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2608795" y="64709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94151</xdr:rowOff>
    </xdr:from>
    <xdr:to>
      <xdr:col>10</xdr:col>
      <xdr:colOff>165100</xdr:colOff>
      <xdr:row>38</xdr:row>
      <xdr:rowOff>24301</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968500" y="6437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38</xdr:row>
      <xdr:rowOff>15429</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1719795" y="6530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100674</xdr:rowOff>
    </xdr:from>
    <xdr:to>
      <xdr:col>6</xdr:col>
      <xdr:colOff>38100</xdr:colOff>
      <xdr:row>38</xdr:row>
      <xdr:rowOff>30824</xdr:rowOff>
    </xdr:to>
    <xdr:sp macro="" textlink="">
      <xdr:nvSpPr>
        <xdr:cNvPr id="89" name="楕円 88">
          <a:extLst>
            <a:ext uri="{FF2B5EF4-FFF2-40B4-BE49-F238E27FC236}">
              <a16:creationId xmlns:a16="http://schemas.microsoft.com/office/drawing/2014/main" id="{00000000-0008-0000-0600-000059000000}"/>
            </a:ext>
          </a:extLst>
        </xdr:cNvPr>
        <xdr:cNvSpPr/>
      </xdr:nvSpPr>
      <xdr:spPr>
        <a:xfrm>
          <a:off x="1079500" y="6444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38</xdr:row>
      <xdr:rowOff>21951</xdr:rowOff>
    </xdr:from>
    <xdr:ext cx="599010" cy="259045"/>
    <xdr:sp macro="" textlink="">
      <xdr:nvSpPr>
        <xdr:cNvPr id="90" name="テキスト ボックス 89">
          <a:extLst>
            <a:ext uri="{FF2B5EF4-FFF2-40B4-BE49-F238E27FC236}">
              <a16:creationId xmlns:a16="http://schemas.microsoft.com/office/drawing/2014/main" id="{00000000-0008-0000-0600-00005A000000}"/>
            </a:ext>
          </a:extLst>
        </xdr:cNvPr>
        <xdr:cNvSpPr txBox="1"/>
      </xdr:nvSpPr>
      <xdr:spPr>
        <a:xfrm>
          <a:off x="830795" y="6537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a:extLst>
            <a:ext uri="{FF2B5EF4-FFF2-40B4-BE49-F238E27FC236}">
              <a16:creationId xmlns:a16="http://schemas.microsoft.com/office/drawing/2014/main" id="{00000000-0008-0000-0600-000063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13412</xdr:rowOff>
    </xdr:from>
    <xdr:to>
      <xdr:col>24</xdr:col>
      <xdr:colOff>62865</xdr:colOff>
      <xdr:row>58</xdr:row>
      <xdr:rowOff>145523</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585912"/>
          <a:ext cx="1270" cy="1503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149350</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093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145523</xdr:rowOff>
    </xdr:from>
    <xdr:to>
      <xdr:col>24</xdr:col>
      <xdr:colOff>152400</xdr:colOff>
      <xdr:row>58</xdr:row>
      <xdr:rowOff>145523</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089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131539</xdr:rowOff>
    </xdr:from>
    <xdr:ext cx="690189"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36113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2,065,732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13412</xdr:rowOff>
    </xdr:from>
    <xdr:to>
      <xdr:col>24</xdr:col>
      <xdr:colOff>152400</xdr:colOff>
      <xdr:row>50</xdr:row>
      <xdr:rowOff>13412</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585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44741</xdr:rowOff>
    </xdr:from>
    <xdr:to>
      <xdr:col>24</xdr:col>
      <xdr:colOff>63500</xdr:colOff>
      <xdr:row>58</xdr:row>
      <xdr:rowOff>62269</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988841"/>
          <a:ext cx="838200" cy="17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142543</xdr:rowOff>
    </xdr:from>
    <xdr:ext cx="599010"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74374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284,624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119666</xdr:rowOff>
    </xdr:from>
    <xdr:to>
      <xdr:col>24</xdr:col>
      <xdr:colOff>114300</xdr:colOff>
      <xdr:row>58</xdr:row>
      <xdr:rowOff>49816</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89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62269</xdr:rowOff>
    </xdr:from>
    <xdr:to>
      <xdr:col>19</xdr:col>
      <xdr:colOff>177800</xdr:colOff>
      <xdr:row>58</xdr:row>
      <xdr:rowOff>77605</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10006369"/>
          <a:ext cx="889000" cy="15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146526</xdr:rowOff>
    </xdr:from>
    <xdr:to>
      <xdr:col>20</xdr:col>
      <xdr:colOff>38100</xdr:colOff>
      <xdr:row>58</xdr:row>
      <xdr:rowOff>76676</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919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93203</xdr:rowOff>
    </xdr:from>
    <xdr:ext cx="599010"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497795" y="9694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75340</xdr:rowOff>
    </xdr:from>
    <xdr:to>
      <xdr:col>15</xdr:col>
      <xdr:colOff>50800</xdr:colOff>
      <xdr:row>58</xdr:row>
      <xdr:rowOff>77605</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a:off x="2019300" y="10019440"/>
          <a:ext cx="889000" cy="2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134594</xdr:rowOff>
    </xdr:from>
    <xdr:to>
      <xdr:col>15</xdr:col>
      <xdr:colOff>101600</xdr:colOff>
      <xdr:row>58</xdr:row>
      <xdr:rowOff>64744</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90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81271</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08795" y="9682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67321</xdr:rowOff>
    </xdr:from>
    <xdr:to>
      <xdr:col>10</xdr:col>
      <xdr:colOff>114300</xdr:colOff>
      <xdr:row>58</xdr:row>
      <xdr:rowOff>75340</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a:off x="1130300" y="10011421"/>
          <a:ext cx="889000" cy="8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127314</xdr:rowOff>
    </xdr:from>
    <xdr:to>
      <xdr:col>10</xdr:col>
      <xdr:colOff>165100</xdr:colOff>
      <xdr:row>58</xdr:row>
      <xdr:rowOff>57464</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899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73991</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19795" y="9675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126237</xdr:rowOff>
    </xdr:from>
    <xdr:to>
      <xdr:col>6</xdr:col>
      <xdr:colOff>38100</xdr:colOff>
      <xdr:row>58</xdr:row>
      <xdr:rowOff>56387</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898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72914</xdr:rowOff>
    </xdr:from>
    <xdr:ext cx="59901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30795" y="96741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165391</xdr:rowOff>
    </xdr:from>
    <xdr:to>
      <xdr:col>24</xdr:col>
      <xdr:colOff>114300</xdr:colOff>
      <xdr:row>58</xdr:row>
      <xdr:rowOff>95541</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938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98093</xdr:rowOff>
    </xdr:from>
    <xdr:ext cx="599010"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870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11469</xdr:rowOff>
    </xdr:from>
    <xdr:to>
      <xdr:col>20</xdr:col>
      <xdr:colOff>38100</xdr:colOff>
      <xdr:row>58</xdr:row>
      <xdr:rowOff>113069</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955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104196</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497795" y="100482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26805</xdr:rowOff>
    </xdr:from>
    <xdr:to>
      <xdr:col>15</xdr:col>
      <xdr:colOff>101600</xdr:colOff>
      <xdr:row>58</xdr:row>
      <xdr:rowOff>128405</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970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119532</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08795" y="10063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24540</xdr:rowOff>
    </xdr:from>
    <xdr:to>
      <xdr:col>10</xdr:col>
      <xdr:colOff>165100</xdr:colOff>
      <xdr:row>58</xdr:row>
      <xdr:rowOff>126140</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968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117267</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19795" y="100613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16521</xdr:rowOff>
    </xdr:from>
    <xdr:to>
      <xdr:col>6</xdr:col>
      <xdr:colOff>38100</xdr:colOff>
      <xdr:row>58</xdr:row>
      <xdr:rowOff>118121</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960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109248</xdr:rowOff>
    </xdr:from>
    <xdr:ext cx="599010"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30795" y="10053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52426</xdr:rowOff>
    </xdr:from>
    <xdr:to>
      <xdr:col>24</xdr:col>
      <xdr:colOff>62865</xdr:colOff>
      <xdr:row>78</xdr:row>
      <xdr:rowOff>23183</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633595" y="12225376"/>
          <a:ext cx="1270" cy="11709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27010</xdr:rowOff>
    </xdr:from>
    <xdr:ext cx="378565" cy="259045"/>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686300" y="134001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23183</xdr:rowOff>
    </xdr:from>
    <xdr:to>
      <xdr:col>24</xdr:col>
      <xdr:colOff>152400</xdr:colOff>
      <xdr:row>78</xdr:row>
      <xdr:rowOff>23183</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3396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170553</xdr:rowOff>
    </xdr:from>
    <xdr:ext cx="599010" cy="259045"/>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686300" y="12000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52426</xdr:rowOff>
    </xdr:from>
    <xdr:to>
      <xdr:col>24</xdr:col>
      <xdr:colOff>152400</xdr:colOff>
      <xdr:row>71</xdr:row>
      <xdr:rowOff>52426</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2225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32218</xdr:rowOff>
    </xdr:from>
    <xdr:to>
      <xdr:col>24</xdr:col>
      <xdr:colOff>63500</xdr:colOff>
      <xdr:row>77</xdr:row>
      <xdr:rowOff>44014</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3797300" y="13233868"/>
          <a:ext cx="838200" cy="11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6861</xdr:rowOff>
    </xdr:from>
    <xdr:ext cx="534377" cy="259045"/>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686300" y="130370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155434</xdr:rowOff>
    </xdr:from>
    <xdr:to>
      <xdr:col>24</xdr:col>
      <xdr:colOff>114300</xdr:colOff>
      <xdr:row>77</xdr:row>
      <xdr:rowOff>85584</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584700" y="13185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32218</xdr:rowOff>
    </xdr:from>
    <xdr:to>
      <xdr:col>19</xdr:col>
      <xdr:colOff>177800</xdr:colOff>
      <xdr:row>77</xdr:row>
      <xdr:rowOff>93546</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2908300" y="13233868"/>
          <a:ext cx="889000" cy="61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163663</xdr:rowOff>
    </xdr:from>
    <xdr:to>
      <xdr:col>20</xdr:col>
      <xdr:colOff>38100</xdr:colOff>
      <xdr:row>77</xdr:row>
      <xdr:rowOff>93813</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746500" y="13193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77</xdr:row>
      <xdr:rowOff>84940</xdr:rowOff>
    </xdr:from>
    <xdr:ext cx="534377"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530111" y="13286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85882</xdr:rowOff>
    </xdr:from>
    <xdr:to>
      <xdr:col>15</xdr:col>
      <xdr:colOff>50800</xdr:colOff>
      <xdr:row>77</xdr:row>
      <xdr:rowOff>93546</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2019300" y="13287532"/>
          <a:ext cx="889000" cy="7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14999</xdr:rowOff>
    </xdr:from>
    <xdr:to>
      <xdr:col>15</xdr:col>
      <xdr:colOff>101600</xdr:colOff>
      <xdr:row>77</xdr:row>
      <xdr:rowOff>116599</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857500" y="13216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133126</xdr:rowOff>
    </xdr:from>
    <xdr:ext cx="534377"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641111" y="12991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82293</xdr:rowOff>
    </xdr:from>
    <xdr:to>
      <xdr:col>10</xdr:col>
      <xdr:colOff>114300</xdr:colOff>
      <xdr:row>77</xdr:row>
      <xdr:rowOff>85882</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1130300" y="13283943"/>
          <a:ext cx="889000" cy="3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28384</xdr:rowOff>
    </xdr:from>
    <xdr:to>
      <xdr:col>10</xdr:col>
      <xdr:colOff>165100</xdr:colOff>
      <xdr:row>77</xdr:row>
      <xdr:rowOff>129984</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968500" y="13230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146511</xdr:rowOff>
    </xdr:from>
    <xdr:ext cx="534377"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752111" y="13005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7885</xdr:rowOff>
    </xdr:from>
    <xdr:to>
      <xdr:col>6</xdr:col>
      <xdr:colOff>38100</xdr:colOff>
      <xdr:row>77</xdr:row>
      <xdr:rowOff>109485</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079500" y="1320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126012</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63111" y="12984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164664</xdr:rowOff>
    </xdr:from>
    <xdr:to>
      <xdr:col>24</xdr:col>
      <xdr:colOff>114300</xdr:colOff>
      <xdr:row>77</xdr:row>
      <xdr:rowOff>94814</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4584700" y="13194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143091</xdr:rowOff>
    </xdr:from>
    <xdr:ext cx="534377" cy="259045"/>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686300" y="13173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152868</xdr:rowOff>
    </xdr:from>
    <xdr:to>
      <xdr:col>20</xdr:col>
      <xdr:colOff>38100</xdr:colOff>
      <xdr:row>77</xdr:row>
      <xdr:rowOff>83018</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3746500" y="13183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99545</xdr:rowOff>
    </xdr:from>
    <xdr:ext cx="534377"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530111" y="12958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42746</xdr:rowOff>
    </xdr:from>
    <xdr:to>
      <xdr:col>15</xdr:col>
      <xdr:colOff>101600</xdr:colOff>
      <xdr:row>77</xdr:row>
      <xdr:rowOff>144346</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2857500" y="13244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135473</xdr:rowOff>
    </xdr:from>
    <xdr:ext cx="534377"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641111" y="13337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35082</xdr:rowOff>
    </xdr:from>
    <xdr:to>
      <xdr:col>10</xdr:col>
      <xdr:colOff>165100</xdr:colOff>
      <xdr:row>77</xdr:row>
      <xdr:rowOff>136682</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968500" y="13236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127809</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752111" y="13329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31493</xdr:rowOff>
    </xdr:from>
    <xdr:to>
      <xdr:col>6</xdr:col>
      <xdr:colOff>38100</xdr:colOff>
      <xdr:row>77</xdr:row>
      <xdr:rowOff>133093</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079500" y="1323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124220</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863111" y="13325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扶助費グラフ枠">
          <a:extLst>
            <a:ext uri="{FF2B5EF4-FFF2-40B4-BE49-F238E27FC236}">
              <a16:creationId xmlns:a16="http://schemas.microsoft.com/office/drawing/2014/main" id="{00000000-0008-0000-06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148752</xdr:rowOff>
    </xdr:from>
    <xdr:to>
      <xdr:col>24</xdr:col>
      <xdr:colOff>62865</xdr:colOff>
      <xdr:row>98</xdr:row>
      <xdr:rowOff>118425</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flipV="1">
          <a:off x="4633595" y="15579252"/>
          <a:ext cx="1270" cy="1341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122252</xdr:rowOff>
    </xdr:from>
    <xdr:ext cx="534377" cy="259045"/>
    <xdr:sp macro="" textlink="">
      <xdr:nvSpPr>
        <xdr:cNvPr id="225" name="扶助費最小値テキスト">
          <a:extLst>
            <a:ext uri="{FF2B5EF4-FFF2-40B4-BE49-F238E27FC236}">
              <a16:creationId xmlns:a16="http://schemas.microsoft.com/office/drawing/2014/main" id="{00000000-0008-0000-0600-0000E1000000}"/>
            </a:ext>
          </a:extLst>
        </xdr:cNvPr>
        <xdr:cNvSpPr txBox="1"/>
      </xdr:nvSpPr>
      <xdr:spPr>
        <a:xfrm>
          <a:off x="4686300" y="16924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118425</xdr:rowOff>
    </xdr:from>
    <xdr:to>
      <xdr:col>24</xdr:col>
      <xdr:colOff>152400</xdr:colOff>
      <xdr:row>98</xdr:row>
      <xdr:rowOff>118425</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4546600" y="16920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95429</xdr:rowOff>
    </xdr:from>
    <xdr:ext cx="599010" cy="259045"/>
    <xdr:sp macro="" textlink="">
      <xdr:nvSpPr>
        <xdr:cNvPr id="227" name="扶助費最大値テキスト">
          <a:extLst>
            <a:ext uri="{FF2B5EF4-FFF2-40B4-BE49-F238E27FC236}">
              <a16:creationId xmlns:a16="http://schemas.microsoft.com/office/drawing/2014/main" id="{00000000-0008-0000-0600-0000E3000000}"/>
            </a:ext>
          </a:extLst>
        </xdr:cNvPr>
        <xdr:cNvSpPr txBox="1"/>
      </xdr:nvSpPr>
      <xdr:spPr>
        <a:xfrm>
          <a:off x="4686300" y="153544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148752</xdr:rowOff>
    </xdr:from>
    <xdr:to>
      <xdr:col>24</xdr:col>
      <xdr:colOff>152400</xdr:colOff>
      <xdr:row>90</xdr:row>
      <xdr:rowOff>148752</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5579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16706</xdr:rowOff>
    </xdr:from>
    <xdr:to>
      <xdr:col>24</xdr:col>
      <xdr:colOff>63500</xdr:colOff>
      <xdr:row>95</xdr:row>
      <xdr:rowOff>38133</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3797300" y="16304456"/>
          <a:ext cx="838200" cy="21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9971</xdr:rowOff>
    </xdr:from>
    <xdr:ext cx="534377" cy="259045"/>
    <xdr:sp macro="" textlink="">
      <xdr:nvSpPr>
        <xdr:cNvPr id="230" name="扶助費平均値テキスト">
          <a:extLst>
            <a:ext uri="{FF2B5EF4-FFF2-40B4-BE49-F238E27FC236}">
              <a16:creationId xmlns:a16="http://schemas.microsoft.com/office/drawing/2014/main" id="{00000000-0008-0000-0600-0000E6000000}"/>
            </a:ext>
          </a:extLst>
        </xdr:cNvPr>
        <xdr:cNvSpPr txBox="1"/>
      </xdr:nvSpPr>
      <xdr:spPr>
        <a:xfrm>
          <a:off x="4686300" y="162977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31544</xdr:rowOff>
    </xdr:from>
    <xdr:to>
      <xdr:col>24</xdr:col>
      <xdr:colOff>114300</xdr:colOff>
      <xdr:row>95</xdr:row>
      <xdr:rowOff>133144</xdr:rowOff>
    </xdr:to>
    <xdr:sp macro="" textlink="">
      <xdr:nvSpPr>
        <xdr:cNvPr id="231" name="フローチャート: 判断 230">
          <a:extLst>
            <a:ext uri="{FF2B5EF4-FFF2-40B4-BE49-F238E27FC236}">
              <a16:creationId xmlns:a16="http://schemas.microsoft.com/office/drawing/2014/main" id="{00000000-0008-0000-0600-0000E7000000}"/>
            </a:ext>
          </a:extLst>
        </xdr:cNvPr>
        <xdr:cNvSpPr/>
      </xdr:nvSpPr>
      <xdr:spPr>
        <a:xfrm>
          <a:off x="4584700" y="16319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38133</xdr:rowOff>
    </xdr:from>
    <xdr:to>
      <xdr:col>19</xdr:col>
      <xdr:colOff>177800</xdr:colOff>
      <xdr:row>95</xdr:row>
      <xdr:rowOff>151656</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2908300" y="16325883"/>
          <a:ext cx="889000" cy="113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143428</xdr:rowOff>
    </xdr:from>
    <xdr:to>
      <xdr:col>20</xdr:col>
      <xdr:colOff>38100</xdr:colOff>
      <xdr:row>95</xdr:row>
      <xdr:rowOff>73578</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3746500" y="1625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90105</xdr:rowOff>
    </xdr:from>
    <xdr:ext cx="534377" cy="259045"/>
    <xdr:sp macro="" textlink="">
      <xdr:nvSpPr>
        <xdr:cNvPr id="234" name="テキスト ボックス 233">
          <a:extLst>
            <a:ext uri="{FF2B5EF4-FFF2-40B4-BE49-F238E27FC236}">
              <a16:creationId xmlns:a16="http://schemas.microsoft.com/office/drawing/2014/main" id="{00000000-0008-0000-0600-0000EA000000}"/>
            </a:ext>
          </a:extLst>
        </xdr:cNvPr>
        <xdr:cNvSpPr txBox="1"/>
      </xdr:nvSpPr>
      <xdr:spPr>
        <a:xfrm>
          <a:off x="3530111" y="16034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131707</xdr:rowOff>
    </xdr:from>
    <xdr:to>
      <xdr:col>15</xdr:col>
      <xdr:colOff>50800</xdr:colOff>
      <xdr:row>95</xdr:row>
      <xdr:rowOff>151656</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2019300" y="16419457"/>
          <a:ext cx="889000" cy="19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99507</xdr:rowOff>
    </xdr:from>
    <xdr:to>
      <xdr:col>15</xdr:col>
      <xdr:colOff>101600</xdr:colOff>
      <xdr:row>96</xdr:row>
      <xdr:rowOff>29657</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2857500" y="1638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46184</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2641111" y="16162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131707</xdr:rowOff>
    </xdr:from>
    <xdr:to>
      <xdr:col>10</xdr:col>
      <xdr:colOff>114300</xdr:colOff>
      <xdr:row>95</xdr:row>
      <xdr:rowOff>163353</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1130300" y="16419457"/>
          <a:ext cx="889000" cy="31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129384</xdr:rowOff>
    </xdr:from>
    <xdr:to>
      <xdr:col>10</xdr:col>
      <xdr:colOff>165100</xdr:colOff>
      <xdr:row>96</xdr:row>
      <xdr:rowOff>59534</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1968500" y="16417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50661</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1752111" y="16509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141622</xdr:rowOff>
    </xdr:from>
    <xdr:to>
      <xdr:col>6</xdr:col>
      <xdr:colOff>38100</xdr:colOff>
      <xdr:row>96</xdr:row>
      <xdr:rowOff>71772</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079500" y="1642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62899</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863111" y="16522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137356</xdr:rowOff>
    </xdr:from>
    <xdr:to>
      <xdr:col>24</xdr:col>
      <xdr:colOff>114300</xdr:colOff>
      <xdr:row>95</xdr:row>
      <xdr:rowOff>67506</xdr:rowOff>
    </xdr:to>
    <xdr:sp macro="" textlink="">
      <xdr:nvSpPr>
        <xdr:cNvPr id="248" name="楕円 247">
          <a:extLst>
            <a:ext uri="{FF2B5EF4-FFF2-40B4-BE49-F238E27FC236}">
              <a16:creationId xmlns:a16="http://schemas.microsoft.com/office/drawing/2014/main" id="{00000000-0008-0000-0600-0000F8000000}"/>
            </a:ext>
          </a:extLst>
        </xdr:cNvPr>
        <xdr:cNvSpPr/>
      </xdr:nvSpPr>
      <xdr:spPr>
        <a:xfrm>
          <a:off x="4584700" y="16253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160233</xdr:rowOff>
    </xdr:from>
    <xdr:ext cx="534377" cy="259045"/>
    <xdr:sp macro="" textlink="">
      <xdr:nvSpPr>
        <xdr:cNvPr id="249" name="扶助費該当値テキスト">
          <a:extLst>
            <a:ext uri="{FF2B5EF4-FFF2-40B4-BE49-F238E27FC236}">
              <a16:creationId xmlns:a16="http://schemas.microsoft.com/office/drawing/2014/main" id="{00000000-0008-0000-0600-0000F9000000}"/>
            </a:ext>
          </a:extLst>
        </xdr:cNvPr>
        <xdr:cNvSpPr txBox="1"/>
      </xdr:nvSpPr>
      <xdr:spPr>
        <a:xfrm>
          <a:off x="4686300" y="16105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158783</xdr:rowOff>
    </xdr:from>
    <xdr:to>
      <xdr:col>20</xdr:col>
      <xdr:colOff>38100</xdr:colOff>
      <xdr:row>95</xdr:row>
      <xdr:rowOff>88933</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3746500" y="16275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80060</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530111" y="16367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100856</xdr:rowOff>
    </xdr:from>
    <xdr:to>
      <xdr:col>15</xdr:col>
      <xdr:colOff>101600</xdr:colOff>
      <xdr:row>96</xdr:row>
      <xdr:rowOff>31006</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2857500" y="16388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22133</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641111" y="16481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80907</xdr:rowOff>
    </xdr:from>
    <xdr:to>
      <xdr:col>10</xdr:col>
      <xdr:colOff>165100</xdr:colOff>
      <xdr:row>96</xdr:row>
      <xdr:rowOff>11057</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1968500" y="16368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27584</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752111" y="16143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112553</xdr:rowOff>
    </xdr:from>
    <xdr:to>
      <xdr:col>6</xdr:col>
      <xdr:colOff>38100</xdr:colOff>
      <xdr:row>96</xdr:row>
      <xdr:rowOff>42703</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079500" y="16400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59230</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863111" y="16175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a:extLst>
            <a:ext uri="{FF2B5EF4-FFF2-40B4-BE49-F238E27FC236}">
              <a16:creationId xmlns:a16="http://schemas.microsoft.com/office/drawing/2014/main" id="{00000000-0008-0000-06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132387</xdr:rowOff>
    </xdr:from>
    <xdr:to>
      <xdr:col>54</xdr:col>
      <xdr:colOff>189865</xdr:colOff>
      <xdr:row>38</xdr:row>
      <xdr:rowOff>62202</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flipV="1">
          <a:off x="10475595" y="5275887"/>
          <a:ext cx="1270" cy="1301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66029</xdr:rowOff>
    </xdr:from>
    <xdr:ext cx="534377" cy="259045"/>
    <xdr:sp macro="" textlink="">
      <xdr:nvSpPr>
        <xdr:cNvPr id="282" name="補助費等最小値テキスト">
          <a:extLst>
            <a:ext uri="{FF2B5EF4-FFF2-40B4-BE49-F238E27FC236}">
              <a16:creationId xmlns:a16="http://schemas.microsoft.com/office/drawing/2014/main" id="{00000000-0008-0000-0600-00001A010000}"/>
            </a:ext>
          </a:extLst>
        </xdr:cNvPr>
        <xdr:cNvSpPr txBox="1"/>
      </xdr:nvSpPr>
      <xdr:spPr>
        <a:xfrm>
          <a:off x="10528300" y="6581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62202</xdr:rowOff>
    </xdr:from>
    <xdr:to>
      <xdr:col>55</xdr:col>
      <xdr:colOff>88900</xdr:colOff>
      <xdr:row>38</xdr:row>
      <xdr:rowOff>62202</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6577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79064</xdr:rowOff>
    </xdr:from>
    <xdr:ext cx="599010" cy="259045"/>
    <xdr:sp macro="" textlink="">
      <xdr:nvSpPr>
        <xdr:cNvPr id="284" name="補助費等最大値テキスト">
          <a:extLst>
            <a:ext uri="{FF2B5EF4-FFF2-40B4-BE49-F238E27FC236}">
              <a16:creationId xmlns:a16="http://schemas.microsoft.com/office/drawing/2014/main" id="{00000000-0008-0000-0600-00001C010000}"/>
            </a:ext>
          </a:extLst>
        </xdr:cNvPr>
        <xdr:cNvSpPr txBox="1"/>
      </xdr:nvSpPr>
      <xdr:spPr>
        <a:xfrm>
          <a:off x="10528300" y="50511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763,839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132387</xdr:rowOff>
    </xdr:from>
    <xdr:to>
      <xdr:col>55</xdr:col>
      <xdr:colOff>88900</xdr:colOff>
      <xdr:row>30</xdr:row>
      <xdr:rowOff>132387</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52758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126428</xdr:rowOff>
    </xdr:from>
    <xdr:to>
      <xdr:col>55</xdr:col>
      <xdr:colOff>0</xdr:colOff>
      <xdr:row>36</xdr:row>
      <xdr:rowOff>149324</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9639300" y="6298628"/>
          <a:ext cx="838200" cy="22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89656</xdr:rowOff>
    </xdr:from>
    <xdr:ext cx="599010" cy="259045"/>
    <xdr:sp macro="" textlink="">
      <xdr:nvSpPr>
        <xdr:cNvPr id="287" name="補助費等平均値テキスト">
          <a:extLst>
            <a:ext uri="{FF2B5EF4-FFF2-40B4-BE49-F238E27FC236}">
              <a16:creationId xmlns:a16="http://schemas.microsoft.com/office/drawing/2014/main" id="{00000000-0008-0000-0600-00001F010000}"/>
            </a:ext>
          </a:extLst>
        </xdr:cNvPr>
        <xdr:cNvSpPr txBox="1"/>
      </xdr:nvSpPr>
      <xdr:spPr>
        <a:xfrm>
          <a:off x="10528300" y="60904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66779</xdr:rowOff>
    </xdr:from>
    <xdr:to>
      <xdr:col>55</xdr:col>
      <xdr:colOff>50800</xdr:colOff>
      <xdr:row>36</xdr:row>
      <xdr:rowOff>168379</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10426700" y="6238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133459</xdr:rowOff>
    </xdr:from>
    <xdr:to>
      <xdr:col>50</xdr:col>
      <xdr:colOff>114300</xdr:colOff>
      <xdr:row>36</xdr:row>
      <xdr:rowOff>149324</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8750300" y="6134209"/>
          <a:ext cx="889000" cy="187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96991</xdr:rowOff>
    </xdr:from>
    <xdr:to>
      <xdr:col>50</xdr:col>
      <xdr:colOff>165100</xdr:colOff>
      <xdr:row>37</xdr:row>
      <xdr:rowOff>27141</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9588500" y="6269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43668</xdr:rowOff>
    </xdr:from>
    <xdr:ext cx="599010"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9339795" y="6044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133459</xdr:rowOff>
    </xdr:from>
    <xdr:to>
      <xdr:col>45</xdr:col>
      <xdr:colOff>177800</xdr:colOff>
      <xdr:row>37</xdr:row>
      <xdr:rowOff>66443</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7861300" y="6134209"/>
          <a:ext cx="889000" cy="275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57500</xdr:rowOff>
    </xdr:from>
    <xdr:to>
      <xdr:col>46</xdr:col>
      <xdr:colOff>38100</xdr:colOff>
      <xdr:row>35</xdr:row>
      <xdr:rowOff>159100</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8699500" y="6058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4177</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8450795" y="5833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66443</xdr:rowOff>
    </xdr:from>
    <xdr:to>
      <xdr:col>41</xdr:col>
      <xdr:colOff>50800</xdr:colOff>
      <xdr:row>37</xdr:row>
      <xdr:rowOff>78268</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6972300" y="6410093"/>
          <a:ext cx="889000" cy="11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140773</xdr:rowOff>
    </xdr:from>
    <xdr:to>
      <xdr:col>41</xdr:col>
      <xdr:colOff>101600</xdr:colOff>
      <xdr:row>37</xdr:row>
      <xdr:rowOff>70923</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7810500" y="6312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87450</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7561795" y="6088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136531</xdr:rowOff>
    </xdr:from>
    <xdr:to>
      <xdr:col>36</xdr:col>
      <xdr:colOff>165100</xdr:colOff>
      <xdr:row>37</xdr:row>
      <xdr:rowOff>66681</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6921500" y="6308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83208</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6672795" y="6083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75628</xdr:rowOff>
    </xdr:from>
    <xdr:to>
      <xdr:col>55</xdr:col>
      <xdr:colOff>50800</xdr:colOff>
      <xdr:row>37</xdr:row>
      <xdr:rowOff>5778</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10426700" y="6247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54055</xdr:rowOff>
    </xdr:from>
    <xdr:ext cx="599010" cy="259045"/>
    <xdr:sp macro="" textlink="">
      <xdr:nvSpPr>
        <xdr:cNvPr id="306" name="補助費等該当値テキスト">
          <a:extLst>
            <a:ext uri="{FF2B5EF4-FFF2-40B4-BE49-F238E27FC236}">
              <a16:creationId xmlns:a16="http://schemas.microsoft.com/office/drawing/2014/main" id="{00000000-0008-0000-0600-000032010000}"/>
            </a:ext>
          </a:extLst>
        </xdr:cNvPr>
        <xdr:cNvSpPr txBox="1"/>
      </xdr:nvSpPr>
      <xdr:spPr>
        <a:xfrm>
          <a:off x="10528300" y="6226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98524</xdr:rowOff>
    </xdr:from>
    <xdr:to>
      <xdr:col>50</xdr:col>
      <xdr:colOff>165100</xdr:colOff>
      <xdr:row>37</xdr:row>
      <xdr:rowOff>28674</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9588500" y="6270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19801</xdr:rowOff>
    </xdr:from>
    <xdr:ext cx="59901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339795" y="63634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82659</xdr:rowOff>
    </xdr:from>
    <xdr:to>
      <xdr:col>46</xdr:col>
      <xdr:colOff>38100</xdr:colOff>
      <xdr:row>36</xdr:row>
      <xdr:rowOff>12809</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8699500" y="6083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3936</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450795" y="6176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15643</xdr:rowOff>
    </xdr:from>
    <xdr:to>
      <xdr:col>41</xdr:col>
      <xdr:colOff>101600</xdr:colOff>
      <xdr:row>37</xdr:row>
      <xdr:rowOff>117243</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7810500" y="6359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108370</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561795" y="6452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27468</xdr:rowOff>
    </xdr:from>
    <xdr:to>
      <xdr:col>36</xdr:col>
      <xdr:colOff>165100</xdr:colOff>
      <xdr:row>37</xdr:row>
      <xdr:rowOff>129068</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6921500" y="6371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120195</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672795" y="6463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35577</xdr:rowOff>
    </xdr:from>
    <xdr:ext cx="685572"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普通建設事業費グラフ枠">
          <a:extLst>
            <a:ext uri="{FF2B5EF4-FFF2-40B4-BE49-F238E27FC236}">
              <a16:creationId xmlns:a16="http://schemas.microsoft.com/office/drawing/2014/main" id="{00000000-0008-0000-06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130478</xdr:rowOff>
    </xdr:from>
    <xdr:to>
      <xdr:col>54</xdr:col>
      <xdr:colOff>189865</xdr:colOff>
      <xdr:row>59</xdr:row>
      <xdr:rowOff>30262</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flipV="1">
          <a:off x="10475595" y="8874428"/>
          <a:ext cx="1270" cy="1271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34089</xdr:rowOff>
    </xdr:from>
    <xdr:ext cx="534377" cy="259045"/>
    <xdr:sp macro="" textlink="">
      <xdr:nvSpPr>
        <xdr:cNvPr id="339" name="普通建設事業費最小値テキスト">
          <a:extLst>
            <a:ext uri="{FF2B5EF4-FFF2-40B4-BE49-F238E27FC236}">
              <a16:creationId xmlns:a16="http://schemas.microsoft.com/office/drawing/2014/main" id="{00000000-0008-0000-0600-000053010000}"/>
            </a:ext>
          </a:extLst>
        </xdr:cNvPr>
        <xdr:cNvSpPr txBox="1"/>
      </xdr:nvSpPr>
      <xdr:spPr>
        <a:xfrm>
          <a:off x="10528300" y="10149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30262</xdr:rowOff>
    </xdr:from>
    <xdr:to>
      <xdr:col>55</xdr:col>
      <xdr:colOff>88900</xdr:colOff>
      <xdr:row>59</xdr:row>
      <xdr:rowOff>30262</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10388600" y="10145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77155</xdr:rowOff>
    </xdr:from>
    <xdr:ext cx="690189" cy="259045"/>
    <xdr:sp macro="" textlink="">
      <xdr:nvSpPr>
        <xdr:cNvPr id="341" name="普通建設事業費最大値テキスト">
          <a:extLst>
            <a:ext uri="{FF2B5EF4-FFF2-40B4-BE49-F238E27FC236}">
              <a16:creationId xmlns:a16="http://schemas.microsoft.com/office/drawing/2014/main" id="{00000000-0008-0000-0600-000055010000}"/>
            </a:ext>
          </a:extLst>
        </xdr:cNvPr>
        <xdr:cNvSpPr txBox="1"/>
      </xdr:nvSpPr>
      <xdr:spPr>
        <a:xfrm>
          <a:off x="10528300" y="864965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3,374,205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130478</xdr:rowOff>
    </xdr:from>
    <xdr:to>
      <xdr:col>55</xdr:col>
      <xdr:colOff>88900</xdr:colOff>
      <xdr:row>51</xdr:row>
      <xdr:rowOff>130478</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887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77552</xdr:rowOff>
    </xdr:from>
    <xdr:to>
      <xdr:col>55</xdr:col>
      <xdr:colOff>0</xdr:colOff>
      <xdr:row>58</xdr:row>
      <xdr:rowOff>121052</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flipV="1">
          <a:off x="9639300" y="10021652"/>
          <a:ext cx="838200" cy="4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30715</xdr:rowOff>
    </xdr:from>
    <xdr:ext cx="599010" cy="259045"/>
    <xdr:sp macro="" textlink="">
      <xdr:nvSpPr>
        <xdr:cNvPr id="344" name="普通建設事業費平均値テキスト">
          <a:extLst>
            <a:ext uri="{FF2B5EF4-FFF2-40B4-BE49-F238E27FC236}">
              <a16:creationId xmlns:a16="http://schemas.microsoft.com/office/drawing/2014/main" id="{00000000-0008-0000-0600-000058010000}"/>
            </a:ext>
          </a:extLst>
        </xdr:cNvPr>
        <xdr:cNvSpPr txBox="1"/>
      </xdr:nvSpPr>
      <xdr:spPr>
        <a:xfrm>
          <a:off x="10528300" y="99748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296,093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52288</xdr:rowOff>
    </xdr:from>
    <xdr:to>
      <xdr:col>55</xdr:col>
      <xdr:colOff>50800</xdr:colOff>
      <xdr:row>58</xdr:row>
      <xdr:rowOff>153888</xdr:rowOff>
    </xdr:to>
    <xdr:sp macro="" textlink="">
      <xdr:nvSpPr>
        <xdr:cNvPr id="345" name="フローチャート: 判断 344">
          <a:extLst>
            <a:ext uri="{FF2B5EF4-FFF2-40B4-BE49-F238E27FC236}">
              <a16:creationId xmlns:a16="http://schemas.microsoft.com/office/drawing/2014/main" id="{00000000-0008-0000-0600-000059010000}"/>
            </a:ext>
          </a:extLst>
        </xdr:cNvPr>
        <xdr:cNvSpPr/>
      </xdr:nvSpPr>
      <xdr:spPr>
        <a:xfrm>
          <a:off x="10426700" y="9996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121052</xdr:rowOff>
    </xdr:from>
    <xdr:to>
      <xdr:col>50</xdr:col>
      <xdr:colOff>114300</xdr:colOff>
      <xdr:row>58</xdr:row>
      <xdr:rowOff>139512</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8750300" y="10065152"/>
          <a:ext cx="889000" cy="18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26915</xdr:rowOff>
    </xdr:from>
    <xdr:to>
      <xdr:col>50</xdr:col>
      <xdr:colOff>165100</xdr:colOff>
      <xdr:row>58</xdr:row>
      <xdr:rowOff>128515</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9588500" y="9971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145042</xdr:rowOff>
    </xdr:from>
    <xdr:ext cx="599010"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9339795" y="9746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139512</xdr:rowOff>
    </xdr:from>
    <xdr:to>
      <xdr:col>45</xdr:col>
      <xdr:colOff>177800</xdr:colOff>
      <xdr:row>58</xdr:row>
      <xdr:rowOff>167725</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7861300" y="10083612"/>
          <a:ext cx="889000" cy="28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38474</xdr:rowOff>
    </xdr:from>
    <xdr:to>
      <xdr:col>46</xdr:col>
      <xdr:colOff>38100</xdr:colOff>
      <xdr:row>58</xdr:row>
      <xdr:rowOff>140074</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8699500" y="9982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156601</xdr:rowOff>
    </xdr:from>
    <xdr:ext cx="599010"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8450795" y="9757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165928</xdr:rowOff>
    </xdr:from>
    <xdr:to>
      <xdr:col>41</xdr:col>
      <xdr:colOff>50800</xdr:colOff>
      <xdr:row>58</xdr:row>
      <xdr:rowOff>167725</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6972300" y="10110028"/>
          <a:ext cx="889000" cy="1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44347</xdr:rowOff>
    </xdr:from>
    <xdr:to>
      <xdr:col>41</xdr:col>
      <xdr:colOff>101600</xdr:colOff>
      <xdr:row>58</xdr:row>
      <xdr:rowOff>145947</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7810500" y="9988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162474</xdr:rowOff>
    </xdr:from>
    <xdr:ext cx="59901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7561795" y="9763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54710</xdr:rowOff>
    </xdr:from>
    <xdr:to>
      <xdr:col>36</xdr:col>
      <xdr:colOff>165100</xdr:colOff>
      <xdr:row>58</xdr:row>
      <xdr:rowOff>156310</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6921500" y="9998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1387</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6672795" y="9774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26752</xdr:rowOff>
    </xdr:from>
    <xdr:to>
      <xdr:col>55</xdr:col>
      <xdr:colOff>50800</xdr:colOff>
      <xdr:row>58</xdr:row>
      <xdr:rowOff>128352</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10426700" y="9970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157579</xdr:rowOff>
    </xdr:from>
    <xdr:ext cx="599010" cy="259045"/>
    <xdr:sp macro="" textlink="">
      <xdr:nvSpPr>
        <xdr:cNvPr id="363" name="普通建設事業費該当値テキスト">
          <a:extLst>
            <a:ext uri="{FF2B5EF4-FFF2-40B4-BE49-F238E27FC236}">
              <a16:creationId xmlns:a16="http://schemas.microsoft.com/office/drawing/2014/main" id="{00000000-0008-0000-0600-00006B010000}"/>
            </a:ext>
          </a:extLst>
        </xdr:cNvPr>
        <xdr:cNvSpPr txBox="1"/>
      </xdr:nvSpPr>
      <xdr:spPr>
        <a:xfrm>
          <a:off x="10528300" y="97587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363,118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70252</xdr:rowOff>
    </xdr:from>
    <xdr:to>
      <xdr:col>50</xdr:col>
      <xdr:colOff>165100</xdr:colOff>
      <xdr:row>59</xdr:row>
      <xdr:rowOff>402</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9588500" y="10014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162979</xdr:rowOff>
    </xdr:from>
    <xdr:ext cx="59901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339795" y="10107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88712</xdr:rowOff>
    </xdr:from>
    <xdr:to>
      <xdr:col>46</xdr:col>
      <xdr:colOff>38100</xdr:colOff>
      <xdr:row>59</xdr:row>
      <xdr:rowOff>18862</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8699500" y="10032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59</xdr:row>
      <xdr:rowOff>9989</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450795" y="101255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116925</xdr:rowOff>
    </xdr:from>
    <xdr:to>
      <xdr:col>41</xdr:col>
      <xdr:colOff>101600</xdr:colOff>
      <xdr:row>59</xdr:row>
      <xdr:rowOff>47075</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7810500" y="10061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59</xdr:row>
      <xdr:rowOff>38202</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561795" y="10153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115128</xdr:rowOff>
    </xdr:from>
    <xdr:to>
      <xdr:col>36</xdr:col>
      <xdr:colOff>165100</xdr:colOff>
      <xdr:row>59</xdr:row>
      <xdr:rowOff>45278</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6921500" y="10059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59</xdr:row>
      <xdr:rowOff>36405</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672795" y="10151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普通建設事業費 （ うち新規整備　）グラフ枠">
          <a:extLst>
            <a:ext uri="{FF2B5EF4-FFF2-40B4-BE49-F238E27FC236}">
              <a16:creationId xmlns:a16="http://schemas.microsoft.com/office/drawing/2014/main" id="{00000000-0008-0000-06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155905</xdr:rowOff>
    </xdr:from>
    <xdr:to>
      <xdr:col>54</xdr:col>
      <xdr:colOff>189865</xdr:colOff>
      <xdr:row>79</xdr:row>
      <xdr:rowOff>44450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flipV="1">
          <a:off x="10475595" y="12157405"/>
          <a:ext cx="1270" cy="1431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6" name="普通建設事業費 （ うち新規整備　）最小値テキスト">
          <a:extLst>
            <a:ext uri="{FF2B5EF4-FFF2-40B4-BE49-F238E27FC236}">
              <a16:creationId xmlns:a16="http://schemas.microsoft.com/office/drawing/2014/main" id="{00000000-0008-0000-0600-00008C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102582</xdr:rowOff>
    </xdr:from>
    <xdr:ext cx="690189" cy="259045"/>
    <xdr:sp macro="" textlink="">
      <xdr:nvSpPr>
        <xdr:cNvPr id="398" name="普通建設事業費 （ うち新規整備　）最大値テキスト">
          <a:extLst>
            <a:ext uri="{FF2B5EF4-FFF2-40B4-BE49-F238E27FC236}">
              <a16:creationId xmlns:a16="http://schemas.microsoft.com/office/drawing/2014/main" id="{00000000-0008-0000-0600-00008E010000}"/>
            </a:ext>
          </a:extLst>
        </xdr:cNvPr>
        <xdr:cNvSpPr txBox="1"/>
      </xdr:nvSpPr>
      <xdr:spPr>
        <a:xfrm>
          <a:off x="10528300" y="1193263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1,127,240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155905</xdr:rowOff>
    </xdr:from>
    <xdr:to>
      <xdr:col>55</xdr:col>
      <xdr:colOff>88900</xdr:colOff>
      <xdr:row>70</xdr:row>
      <xdr:rowOff>155905</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2157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32600</xdr:rowOff>
    </xdr:from>
    <xdr:to>
      <xdr:col>55</xdr:col>
      <xdr:colOff>0</xdr:colOff>
      <xdr:row>79</xdr:row>
      <xdr:rowOff>40221</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9639300" y="13577150"/>
          <a:ext cx="838200" cy="7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63419</xdr:rowOff>
    </xdr:from>
    <xdr:ext cx="534377" cy="259045"/>
    <xdr:sp macro="" textlink="">
      <xdr:nvSpPr>
        <xdr:cNvPr id="401" name="普通建設事業費 （ うち新規整備　）平均値テキスト">
          <a:extLst>
            <a:ext uri="{FF2B5EF4-FFF2-40B4-BE49-F238E27FC236}">
              <a16:creationId xmlns:a16="http://schemas.microsoft.com/office/drawing/2014/main" id="{00000000-0008-0000-0600-000091010000}"/>
            </a:ext>
          </a:extLst>
        </xdr:cNvPr>
        <xdr:cNvSpPr txBox="1"/>
      </xdr:nvSpPr>
      <xdr:spPr>
        <a:xfrm>
          <a:off x="10528300" y="132650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40542</xdr:rowOff>
    </xdr:from>
    <xdr:to>
      <xdr:col>55</xdr:col>
      <xdr:colOff>50800</xdr:colOff>
      <xdr:row>78</xdr:row>
      <xdr:rowOff>142142</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10426700" y="1341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32600</xdr:rowOff>
    </xdr:from>
    <xdr:to>
      <xdr:col>50</xdr:col>
      <xdr:colOff>114300</xdr:colOff>
      <xdr:row>79</xdr:row>
      <xdr:rowOff>37061</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8750300" y="13577150"/>
          <a:ext cx="889000" cy="4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160350</xdr:rowOff>
    </xdr:from>
    <xdr:to>
      <xdr:col>50</xdr:col>
      <xdr:colOff>165100</xdr:colOff>
      <xdr:row>78</xdr:row>
      <xdr:rowOff>90500</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9588500" y="1336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76</xdr:row>
      <xdr:rowOff>107027</xdr:rowOff>
    </xdr:from>
    <xdr:ext cx="599010"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9339795" y="13137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25788</xdr:rowOff>
    </xdr:from>
    <xdr:to>
      <xdr:col>45</xdr:col>
      <xdr:colOff>177800</xdr:colOff>
      <xdr:row>79</xdr:row>
      <xdr:rowOff>37061</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7861300" y="13570338"/>
          <a:ext cx="889000" cy="11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16554</xdr:rowOff>
    </xdr:from>
    <xdr:to>
      <xdr:col>46</xdr:col>
      <xdr:colOff>38100</xdr:colOff>
      <xdr:row>78</xdr:row>
      <xdr:rowOff>118154</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8699500" y="13389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134681</xdr:rowOff>
    </xdr:from>
    <xdr:ext cx="599010"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8450795" y="13164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25788</xdr:rowOff>
    </xdr:from>
    <xdr:to>
      <xdr:col>41</xdr:col>
      <xdr:colOff>50800</xdr:colOff>
      <xdr:row>79</xdr:row>
      <xdr:rowOff>41980</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flipV="1">
          <a:off x="6972300" y="13570338"/>
          <a:ext cx="889000" cy="16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9708</xdr:rowOff>
    </xdr:from>
    <xdr:to>
      <xdr:col>41</xdr:col>
      <xdr:colOff>101600</xdr:colOff>
      <xdr:row>78</xdr:row>
      <xdr:rowOff>111308</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7810500" y="1338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127835</xdr:rowOff>
    </xdr:from>
    <xdr:ext cx="599010"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7561795" y="13158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21755</xdr:rowOff>
    </xdr:from>
    <xdr:to>
      <xdr:col>36</xdr:col>
      <xdr:colOff>165100</xdr:colOff>
      <xdr:row>78</xdr:row>
      <xdr:rowOff>123355</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6921500" y="13394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139882</xdr:rowOff>
    </xdr:from>
    <xdr:ext cx="59901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6672795" y="13170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160871</xdr:rowOff>
    </xdr:from>
    <xdr:to>
      <xdr:col>55</xdr:col>
      <xdr:colOff>50800</xdr:colOff>
      <xdr:row>79</xdr:row>
      <xdr:rowOff>91021</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10426700" y="13533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75798</xdr:rowOff>
    </xdr:from>
    <xdr:ext cx="469744" cy="259045"/>
    <xdr:sp macro="" textlink="">
      <xdr:nvSpPr>
        <xdr:cNvPr id="420" name="普通建設事業費 （ うち新規整備　）該当値テキスト">
          <a:extLst>
            <a:ext uri="{FF2B5EF4-FFF2-40B4-BE49-F238E27FC236}">
              <a16:creationId xmlns:a16="http://schemas.microsoft.com/office/drawing/2014/main" id="{00000000-0008-0000-0600-0000A4010000}"/>
            </a:ext>
          </a:extLst>
        </xdr:cNvPr>
        <xdr:cNvSpPr txBox="1"/>
      </xdr:nvSpPr>
      <xdr:spPr>
        <a:xfrm>
          <a:off x="10528300" y="13448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153250</xdr:rowOff>
    </xdr:from>
    <xdr:to>
      <xdr:col>50</xdr:col>
      <xdr:colOff>165100</xdr:colOff>
      <xdr:row>79</xdr:row>
      <xdr:rowOff>83400</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9588500" y="13526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74527</xdr:rowOff>
    </xdr:from>
    <xdr:ext cx="469744"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404428" y="1361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157711</xdr:rowOff>
    </xdr:from>
    <xdr:to>
      <xdr:col>46</xdr:col>
      <xdr:colOff>38100</xdr:colOff>
      <xdr:row>79</xdr:row>
      <xdr:rowOff>87861</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8699500" y="13530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78988</xdr:rowOff>
    </xdr:from>
    <xdr:ext cx="469744"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515428" y="13623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146438</xdr:rowOff>
    </xdr:from>
    <xdr:to>
      <xdr:col>41</xdr:col>
      <xdr:colOff>101600</xdr:colOff>
      <xdr:row>79</xdr:row>
      <xdr:rowOff>76588</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7810500" y="13519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67715</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7594111" y="13612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162630</xdr:rowOff>
    </xdr:from>
    <xdr:to>
      <xdr:col>36</xdr:col>
      <xdr:colOff>165100</xdr:colOff>
      <xdr:row>79</xdr:row>
      <xdr:rowOff>92780</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6921500" y="1353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83907</xdr:rowOff>
    </xdr:from>
    <xdr:ext cx="469744"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6737428" y="13628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95</xdr:row>
      <xdr:rowOff>54627</xdr:rowOff>
    </xdr:from>
    <xdr:ext cx="685572"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普通建設事業費 （ うち更新整備　）グラフ枠">
          <a:extLst>
            <a:ext uri="{FF2B5EF4-FFF2-40B4-BE49-F238E27FC236}">
              <a16:creationId xmlns:a16="http://schemas.microsoft.com/office/drawing/2014/main" id="{00000000-0008-0000-06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56307</xdr:rowOff>
    </xdr:from>
    <xdr:to>
      <xdr:col>54</xdr:col>
      <xdr:colOff>189865</xdr:colOff>
      <xdr:row>98</xdr:row>
      <xdr:rowOff>129826</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flipV="1">
          <a:off x="10475595" y="15829707"/>
          <a:ext cx="1270" cy="11022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133653</xdr:rowOff>
    </xdr:from>
    <xdr:ext cx="534377" cy="259045"/>
    <xdr:sp macro="" textlink="">
      <xdr:nvSpPr>
        <xdr:cNvPr id="451" name="普通建設事業費 （ うち更新整備　）最小値テキスト">
          <a:extLst>
            <a:ext uri="{FF2B5EF4-FFF2-40B4-BE49-F238E27FC236}">
              <a16:creationId xmlns:a16="http://schemas.microsoft.com/office/drawing/2014/main" id="{00000000-0008-0000-0600-0000C3010000}"/>
            </a:ext>
          </a:extLst>
        </xdr:cNvPr>
        <xdr:cNvSpPr txBox="1"/>
      </xdr:nvSpPr>
      <xdr:spPr>
        <a:xfrm>
          <a:off x="10528300" y="16935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129826</xdr:rowOff>
    </xdr:from>
    <xdr:to>
      <xdr:col>55</xdr:col>
      <xdr:colOff>88900</xdr:colOff>
      <xdr:row>98</xdr:row>
      <xdr:rowOff>129826</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10388600" y="16931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2984</xdr:rowOff>
    </xdr:from>
    <xdr:ext cx="690189" cy="259045"/>
    <xdr:sp macro="" textlink="">
      <xdr:nvSpPr>
        <xdr:cNvPr id="453" name="普通建設事業費 （ うち更新整備　）最大値テキスト">
          <a:extLst>
            <a:ext uri="{FF2B5EF4-FFF2-40B4-BE49-F238E27FC236}">
              <a16:creationId xmlns:a16="http://schemas.microsoft.com/office/drawing/2014/main" id="{00000000-0008-0000-0600-0000C5010000}"/>
            </a:ext>
          </a:extLst>
        </xdr:cNvPr>
        <xdr:cNvSpPr txBox="1"/>
      </xdr:nvSpPr>
      <xdr:spPr>
        <a:xfrm>
          <a:off x="10528300" y="1560493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2,432,399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56307</xdr:rowOff>
    </xdr:from>
    <xdr:to>
      <xdr:col>55</xdr:col>
      <xdr:colOff>88900</xdr:colOff>
      <xdr:row>92</xdr:row>
      <xdr:rowOff>56307</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5829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147858</xdr:rowOff>
    </xdr:from>
    <xdr:to>
      <xdr:col>55</xdr:col>
      <xdr:colOff>0</xdr:colOff>
      <xdr:row>98</xdr:row>
      <xdr:rowOff>31854</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flipV="1">
          <a:off x="9639300" y="16778508"/>
          <a:ext cx="838200" cy="55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155340</xdr:rowOff>
    </xdr:from>
    <xdr:ext cx="599010" cy="259045"/>
    <xdr:sp macro="" textlink="">
      <xdr:nvSpPr>
        <xdr:cNvPr id="456" name="普通建設事業費 （ うち更新整備　）平均値テキスト">
          <a:extLst>
            <a:ext uri="{FF2B5EF4-FFF2-40B4-BE49-F238E27FC236}">
              <a16:creationId xmlns:a16="http://schemas.microsoft.com/office/drawing/2014/main" id="{00000000-0008-0000-0600-0000C8010000}"/>
            </a:ext>
          </a:extLst>
        </xdr:cNvPr>
        <xdr:cNvSpPr txBox="1"/>
      </xdr:nvSpPr>
      <xdr:spPr>
        <a:xfrm>
          <a:off x="10528300" y="167859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5463</xdr:rowOff>
    </xdr:from>
    <xdr:to>
      <xdr:col>55</xdr:col>
      <xdr:colOff>50800</xdr:colOff>
      <xdr:row>98</xdr:row>
      <xdr:rowOff>107063</xdr:rowOff>
    </xdr:to>
    <xdr:sp macro="" textlink="">
      <xdr:nvSpPr>
        <xdr:cNvPr id="457" name="フローチャート: 判断 456">
          <a:extLst>
            <a:ext uri="{FF2B5EF4-FFF2-40B4-BE49-F238E27FC236}">
              <a16:creationId xmlns:a16="http://schemas.microsoft.com/office/drawing/2014/main" id="{00000000-0008-0000-0600-0000C9010000}"/>
            </a:ext>
          </a:extLst>
        </xdr:cNvPr>
        <xdr:cNvSpPr/>
      </xdr:nvSpPr>
      <xdr:spPr>
        <a:xfrm>
          <a:off x="10426700" y="16807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31854</xdr:rowOff>
    </xdr:from>
    <xdr:to>
      <xdr:col>50</xdr:col>
      <xdr:colOff>114300</xdr:colOff>
      <xdr:row>98</xdr:row>
      <xdr:rowOff>51068</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8750300" y="16833954"/>
          <a:ext cx="889000" cy="19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3113</xdr:rowOff>
    </xdr:from>
    <xdr:to>
      <xdr:col>50</xdr:col>
      <xdr:colOff>165100</xdr:colOff>
      <xdr:row>98</xdr:row>
      <xdr:rowOff>104713</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9588500" y="16805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95840</xdr:rowOff>
    </xdr:from>
    <xdr:ext cx="599010"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9339795" y="168979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51068</xdr:rowOff>
    </xdr:from>
    <xdr:to>
      <xdr:col>45</xdr:col>
      <xdr:colOff>177800</xdr:colOff>
      <xdr:row>98</xdr:row>
      <xdr:rowOff>90629</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7861300" y="16853168"/>
          <a:ext cx="889000" cy="39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237</xdr:rowOff>
    </xdr:from>
    <xdr:to>
      <xdr:col>46</xdr:col>
      <xdr:colOff>38100</xdr:colOff>
      <xdr:row>98</xdr:row>
      <xdr:rowOff>101837</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8699500" y="16802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118364</xdr:rowOff>
    </xdr:from>
    <xdr:ext cx="599010"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8450795" y="16577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82964</xdr:rowOff>
    </xdr:from>
    <xdr:to>
      <xdr:col>41</xdr:col>
      <xdr:colOff>50800</xdr:colOff>
      <xdr:row>98</xdr:row>
      <xdr:rowOff>90629</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6972300" y="16885064"/>
          <a:ext cx="889000" cy="7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11137</xdr:rowOff>
    </xdr:from>
    <xdr:to>
      <xdr:col>41</xdr:col>
      <xdr:colOff>101600</xdr:colOff>
      <xdr:row>98</xdr:row>
      <xdr:rowOff>112737</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7810500" y="16813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129264</xdr:rowOff>
    </xdr:from>
    <xdr:ext cx="59901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7561795" y="16588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18607</xdr:rowOff>
    </xdr:from>
    <xdr:to>
      <xdr:col>36</xdr:col>
      <xdr:colOff>165100</xdr:colOff>
      <xdr:row>98</xdr:row>
      <xdr:rowOff>120207</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6921500" y="16820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136734</xdr:rowOff>
    </xdr:from>
    <xdr:ext cx="59901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6672795" y="16595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97058</xdr:rowOff>
    </xdr:from>
    <xdr:to>
      <xdr:col>55</xdr:col>
      <xdr:colOff>50800</xdr:colOff>
      <xdr:row>98</xdr:row>
      <xdr:rowOff>27208</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10426700" y="16727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119935</xdr:rowOff>
    </xdr:from>
    <xdr:ext cx="599010" cy="259045"/>
    <xdr:sp macro="" textlink="">
      <xdr:nvSpPr>
        <xdr:cNvPr id="475" name="普通建設事業費 （ うち更新整備　）該当値テキスト">
          <a:extLst>
            <a:ext uri="{FF2B5EF4-FFF2-40B4-BE49-F238E27FC236}">
              <a16:creationId xmlns:a16="http://schemas.microsoft.com/office/drawing/2014/main" id="{00000000-0008-0000-0600-0000DB010000}"/>
            </a:ext>
          </a:extLst>
        </xdr:cNvPr>
        <xdr:cNvSpPr txBox="1"/>
      </xdr:nvSpPr>
      <xdr:spPr>
        <a:xfrm>
          <a:off x="10528300" y="165791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357,157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152504</xdr:rowOff>
    </xdr:from>
    <xdr:to>
      <xdr:col>50</xdr:col>
      <xdr:colOff>165100</xdr:colOff>
      <xdr:row>98</xdr:row>
      <xdr:rowOff>82654</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9588500" y="16783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99181</xdr:rowOff>
    </xdr:from>
    <xdr:ext cx="59901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339795" y="16558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268</xdr:rowOff>
    </xdr:from>
    <xdr:to>
      <xdr:col>46</xdr:col>
      <xdr:colOff>38100</xdr:colOff>
      <xdr:row>98</xdr:row>
      <xdr:rowOff>101868</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8699500" y="1680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92995</xdr:rowOff>
    </xdr:from>
    <xdr:ext cx="59901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450795" y="16895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39829</xdr:rowOff>
    </xdr:from>
    <xdr:to>
      <xdr:col>41</xdr:col>
      <xdr:colOff>101600</xdr:colOff>
      <xdr:row>98</xdr:row>
      <xdr:rowOff>141429</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7810500" y="16841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132556</xdr:rowOff>
    </xdr:from>
    <xdr:ext cx="59901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561795" y="16934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32164</xdr:rowOff>
    </xdr:from>
    <xdr:to>
      <xdr:col>36</xdr:col>
      <xdr:colOff>165100</xdr:colOff>
      <xdr:row>98</xdr:row>
      <xdr:rowOff>133764</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6921500" y="16834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124891</xdr:rowOff>
    </xdr:from>
    <xdr:ext cx="59901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672795" y="16926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a:extLst>
            <a:ext uri="{FF2B5EF4-FFF2-40B4-BE49-F238E27FC236}">
              <a16:creationId xmlns:a16="http://schemas.microsoft.com/office/drawing/2014/main" id="{00000000-0008-0000-06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130808</xdr:rowOff>
    </xdr:from>
    <xdr:to>
      <xdr:col>85</xdr:col>
      <xdr:colOff>126364</xdr:colOff>
      <xdr:row>39</xdr:row>
      <xdr:rowOff>98878</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flipV="1">
          <a:off x="16317595" y="5274308"/>
          <a:ext cx="1269" cy="151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0" name="災害復旧事業費最小値テキスト">
          <a:extLst>
            <a:ext uri="{FF2B5EF4-FFF2-40B4-BE49-F238E27FC236}">
              <a16:creationId xmlns:a16="http://schemas.microsoft.com/office/drawing/2014/main" id="{00000000-0008-0000-0600-0000FE01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77485</xdr:rowOff>
    </xdr:from>
    <xdr:ext cx="599010" cy="259045"/>
    <xdr:sp macro="" textlink="">
      <xdr:nvSpPr>
        <xdr:cNvPr id="512" name="災害復旧事業費最大値テキスト">
          <a:extLst>
            <a:ext uri="{FF2B5EF4-FFF2-40B4-BE49-F238E27FC236}">
              <a16:creationId xmlns:a16="http://schemas.microsoft.com/office/drawing/2014/main" id="{00000000-0008-0000-0600-000000020000}"/>
            </a:ext>
          </a:extLst>
        </xdr:cNvPr>
        <xdr:cNvSpPr txBox="1"/>
      </xdr:nvSpPr>
      <xdr:spPr>
        <a:xfrm>
          <a:off x="16370300" y="5049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462,723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130808</xdr:rowOff>
    </xdr:from>
    <xdr:to>
      <xdr:col>86</xdr:col>
      <xdr:colOff>25400</xdr:colOff>
      <xdr:row>30</xdr:row>
      <xdr:rowOff>130808</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5274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96197</xdr:rowOff>
    </xdr:from>
    <xdr:to>
      <xdr:col>85</xdr:col>
      <xdr:colOff>127000</xdr:colOff>
      <xdr:row>39</xdr:row>
      <xdr:rowOff>98878</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5481300" y="6782747"/>
          <a:ext cx="838200" cy="2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5060</xdr:rowOff>
    </xdr:from>
    <xdr:ext cx="534377" cy="259045"/>
    <xdr:sp macro="" textlink="">
      <xdr:nvSpPr>
        <xdr:cNvPr id="515" name="災害復旧事業費平均値テキスト">
          <a:extLst>
            <a:ext uri="{FF2B5EF4-FFF2-40B4-BE49-F238E27FC236}">
              <a16:creationId xmlns:a16="http://schemas.microsoft.com/office/drawing/2014/main" id="{00000000-0008-0000-0600-000003020000}"/>
            </a:ext>
          </a:extLst>
        </xdr:cNvPr>
        <xdr:cNvSpPr txBox="1"/>
      </xdr:nvSpPr>
      <xdr:spPr>
        <a:xfrm>
          <a:off x="16370300" y="65201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153633</xdr:rowOff>
    </xdr:from>
    <xdr:to>
      <xdr:col>85</xdr:col>
      <xdr:colOff>177800</xdr:colOff>
      <xdr:row>39</xdr:row>
      <xdr:rowOff>83783</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6268700" y="6668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96197</xdr:rowOff>
    </xdr:from>
    <xdr:to>
      <xdr:col>81</xdr:col>
      <xdr:colOff>50800</xdr:colOff>
      <xdr:row>39</xdr:row>
      <xdr:rowOff>96978</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flipV="1">
          <a:off x="14592300" y="6782747"/>
          <a:ext cx="889000" cy="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150164</xdr:rowOff>
    </xdr:from>
    <xdr:to>
      <xdr:col>81</xdr:col>
      <xdr:colOff>101600</xdr:colOff>
      <xdr:row>39</xdr:row>
      <xdr:rowOff>80314</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5430500" y="6665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96842</xdr:rowOff>
    </xdr:from>
    <xdr:ext cx="534377"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5214111" y="6440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96978</xdr:rowOff>
    </xdr:from>
    <xdr:to>
      <xdr:col>76</xdr:col>
      <xdr:colOff>114300</xdr:colOff>
      <xdr:row>39</xdr:row>
      <xdr:rowOff>97047</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flipV="1">
          <a:off x="13703300" y="6783528"/>
          <a:ext cx="889000" cy="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135123</xdr:rowOff>
    </xdr:from>
    <xdr:to>
      <xdr:col>76</xdr:col>
      <xdr:colOff>165100</xdr:colOff>
      <xdr:row>39</xdr:row>
      <xdr:rowOff>65273</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4541500" y="6650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81800</xdr:rowOff>
    </xdr:from>
    <xdr:ext cx="534377"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4325111" y="6425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91348</xdr:rowOff>
    </xdr:from>
    <xdr:to>
      <xdr:col>71</xdr:col>
      <xdr:colOff>177800</xdr:colOff>
      <xdr:row>39</xdr:row>
      <xdr:rowOff>97047</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2814300" y="6777898"/>
          <a:ext cx="889000" cy="5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161568</xdr:rowOff>
    </xdr:from>
    <xdr:to>
      <xdr:col>72</xdr:col>
      <xdr:colOff>38100</xdr:colOff>
      <xdr:row>39</xdr:row>
      <xdr:rowOff>91718</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3652500" y="6676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108246</xdr:rowOff>
    </xdr:from>
    <xdr:ext cx="534377"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3436111" y="6451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166128</xdr:rowOff>
    </xdr:from>
    <xdr:to>
      <xdr:col>67</xdr:col>
      <xdr:colOff>101600</xdr:colOff>
      <xdr:row>39</xdr:row>
      <xdr:rowOff>96278</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2763500" y="668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112804</xdr:rowOff>
    </xdr:from>
    <xdr:ext cx="534377"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2547111" y="6456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134455</xdr:rowOff>
    </xdr:from>
    <xdr:ext cx="249299" cy="259045"/>
    <xdr:sp macro="" textlink="">
      <xdr:nvSpPr>
        <xdr:cNvPr id="534" name="災害復旧事業費該当値テキスト">
          <a:extLst>
            <a:ext uri="{FF2B5EF4-FFF2-40B4-BE49-F238E27FC236}">
              <a16:creationId xmlns:a16="http://schemas.microsoft.com/office/drawing/2014/main" id="{00000000-0008-0000-0600-000016020000}"/>
            </a:ext>
          </a:extLst>
        </xdr:cNvPr>
        <xdr:cNvSpPr txBox="1"/>
      </xdr:nvSpPr>
      <xdr:spPr>
        <a:xfrm>
          <a:off x="16370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45397</xdr:rowOff>
    </xdr:from>
    <xdr:to>
      <xdr:col>81</xdr:col>
      <xdr:colOff>101600</xdr:colOff>
      <xdr:row>39</xdr:row>
      <xdr:rowOff>146997</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5430500" y="6731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138124</xdr:rowOff>
    </xdr:from>
    <xdr:ext cx="378565"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292017" y="68246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46178</xdr:rowOff>
    </xdr:from>
    <xdr:to>
      <xdr:col>76</xdr:col>
      <xdr:colOff>165100</xdr:colOff>
      <xdr:row>39</xdr:row>
      <xdr:rowOff>147778</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4541500" y="6732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138905</xdr:rowOff>
    </xdr:from>
    <xdr:ext cx="378565"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403017" y="68254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46247</xdr:rowOff>
    </xdr:from>
    <xdr:to>
      <xdr:col>72</xdr:col>
      <xdr:colOff>38100</xdr:colOff>
      <xdr:row>39</xdr:row>
      <xdr:rowOff>147847</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3652500" y="6732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138974</xdr:rowOff>
    </xdr:from>
    <xdr:ext cx="378565"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514017" y="68255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40548</xdr:rowOff>
    </xdr:from>
    <xdr:to>
      <xdr:col>67</xdr:col>
      <xdr:colOff>101600</xdr:colOff>
      <xdr:row>39</xdr:row>
      <xdr:rowOff>142148</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2763500" y="6727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133275</xdr:rowOff>
    </xdr:from>
    <xdr:ext cx="469744"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579428" y="6819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9" name="失業対策事業費最小値テキスト">
          <a:extLst>
            <a:ext uri="{FF2B5EF4-FFF2-40B4-BE49-F238E27FC236}">
              <a16:creationId xmlns:a16="http://schemas.microsoft.com/office/drawing/2014/main" id="{00000000-0008-0000-0600-00002F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1" name="失業対策事業費最大値テキスト">
          <a:extLst>
            <a:ext uri="{FF2B5EF4-FFF2-40B4-BE49-F238E27FC236}">
              <a16:creationId xmlns:a16="http://schemas.microsoft.com/office/drawing/2014/main" id="{00000000-0008-0000-0600-000031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4" name="失業対策事業費平均値テキスト">
          <a:extLst>
            <a:ext uri="{FF2B5EF4-FFF2-40B4-BE49-F238E27FC236}">
              <a16:creationId xmlns:a16="http://schemas.microsoft.com/office/drawing/2014/main" id="{00000000-0008-0000-0600-000034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3" name="失業対策事業費該当値テキスト">
          <a:extLst>
            <a:ext uri="{FF2B5EF4-FFF2-40B4-BE49-F238E27FC236}">
              <a16:creationId xmlns:a16="http://schemas.microsoft.com/office/drawing/2014/main" id="{00000000-0008-0000-0600-000047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73</xdr:row>
      <xdr:rowOff>168927</xdr:rowOff>
    </xdr:from>
    <xdr:ext cx="685572"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760428" y="1268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71</xdr:row>
      <xdr:rowOff>130827</xdr:rowOff>
    </xdr:from>
    <xdr:ext cx="685572"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760428" y="1230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69</xdr:row>
      <xdr:rowOff>92727</xdr:rowOff>
    </xdr:from>
    <xdr:ext cx="685572"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760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a:extLst>
            <a:ext uri="{FF2B5EF4-FFF2-40B4-BE49-F238E27FC236}">
              <a16:creationId xmlns:a16="http://schemas.microsoft.com/office/drawing/2014/main" id="{00000000-0008-0000-0600-00006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77441</xdr:rowOff>
    </xdr:from>
    <xdr:to>
      <xdr:col>85</xdr:col>
      <xdr:colOff>126364</xdr:colOff>
      <xdr:row>79</xdr:row>
      <xdr:rowOff>44450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flipV="1">
          <a:off x="16317595" y="12078941"/>
          <a:ext cx="1269" cy="1510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16" name="公債費最小値テキスト">
          <a:extLst>
            <a:ext uri="{FF2B5EF4-FFF2-40B4-BE49-F238E27FC236}">
              <a16:creationId xmlns:a16="http://schemas.microsoft.com/office/drawing/2014/main" id="{00000000-0008-0000-0600-000068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24118</xdr:rowOff>
    </xdr:from>
    <xdr:ext cx="690189" cy="259045"/>
    <xdr:sp macro="" textlink="">
      <xdr:nvSpPr>
        <xdr:cNvPr id="618" name="公債費最大値テキスト">
          <a:extLst>
            <a:ext uri="{FF2B5EF4-FFF2-40B4-BE49-F238E27FC236}">
              <a16:creationId xmlns:a16="http://schemas.microsoft.com/office/drawing/2014/main" id="{00000000-0008-0000-0600-00006A020000}"/>
            </a:ext>
          </a:extLst>
        </xdr:cNvPr>
        <xdr:cNvSpPr txBox="1"/>
      </xdr:nvSpPr>
      <xdr:spPr>
        <a:xfrm>
          <a:off x="16370300" y="1185416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1,981,705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77441</xdr:rowOff>
    </xdr:from>
    <xdr:to>
      <xdr:col>86</xdr:col>
      <xdr:colOff>25400</xdr:colOff>
      <xdr:row>70</xdr:row>
      <xdr:rowOff>77441</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2078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124930</xdr:rowOff>
    </xdr:from>
    <xdr:to>
      <xdr:col>85</xdr:col>
      <xdr:colOff>127000</xdr:colOff>
      <xdr:row>78</xdr:row>
      <xdr:rowOff>130443</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5481300" y="13498030"/>
          <a:ext cx="838200" cy="5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63039</xdr:rowOff>
    </xdr:from>
    <xdr:ext cx="599010" cy="259045"/>
    <xdr:sp macro="" textlink="">
      <xdr:nvSpPr>
        <xdr:cNvPr id="621" name="公債費平均値テキスト">
          <a:extLst>
            <a:ext uri="{FF2B5EF4-FFF2-40B4-BE49-F238E27FC236}">
              <a16:creationId xmlns:a16="http://schemas.microsoft.com/office/drawing/2014/main" id="{00000000-0008-0000-0600-00006D020000}"/>
            </a:ext>
          </a:extLst>
        </xdr:cNvPr>
        <xdr:cNvSpPr txBox="1"/>
      </xdr:nvSpPr>
      <xdr:spPr>
        <a:xfrm>
          <a:off x="16370300" y="132646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40162</xdr:rowOff>
    </xdr:from>
    <xdr:to>
      <xdr:col>85</xdr:col>
      <xdr:colOff>177800</xdr:colOff>
      <xdr:row>78</xdr:row>
      <xdr:rowOff>141762</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6268700" y="1341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130443</xdr:rowOff>
    </xdr:from>
    <xdr:to>
      <xdr:col>81</xdr:col>
      <xdr:colOff>50800</xdr:colOff>
      <xdr:row>78</xdr:row>
      <xdr:rowOff>137309</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4592300" y="13503543"/>
          <a:ext cx="889000" cy="6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50963</xdr:rowOff>
    </xdr:from>
    <xdr:to>
      <xdr:col>81</xdr:col>
      <xdr:colOff>101600</xdr:colOff>
      <xdr:row>78</xdr:row>
      <xdr:rowOff>152563</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5430500" y="1342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76</xdr:row>
      <xdr:rowOff>169090</xdr:rowOff>
    </xdr:from>
    <xdr:ext cx="599010"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5181795" y="131992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137309</xdr:rowOff>
    </xdr:from>
    <xdr:to>
      <xdr:col>76</xdr:col>
      <xdr:colOff>114300</xdr:colOff>
      <xdr:row>78</xdr:row>
      <xdr:rowOff>141339</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3703300" y="13510409"/>
          <a:ext cx="889000" cy="4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48938</xdr:rowOff>
    </xdr:from>
    <xdr:to>
      <xdr:col>76</xdr:col>
      <xdr:colOff>165100</xdr:colOff>
      <xdr:row>78</xdr:row>
      <xdr:rowOff>150538</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4541500" y="13422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76</xdr:row>
      <xdr:rowOff>167065</xdr:rowOff>
    </xdr:from>
    <xdr:ext cx="599010"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4292795" y="13197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141339</xdr:rowOff>
    </xdr:from>
    <xdr:to>
      <xdr:col>71</xdr:col>
      <xdr:colOff>177800</xdr:colOff>
      <xdr:row>78</xdr:row>
      <xdr:rowOff>142365</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2814300" y="13514439"/>
          <a:ext cx="889000" cy="1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38807</xdr:rowOff>
    </xdr:from>
    <xdr:to>
      <xdr:col>72</xdr:col>
      <xdr:colOff>38100</xdr:colOff>
      <xdr:row>78</xdr:row>
      <xdr:rowOff>140407</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3652500" y="13411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76</xdr:row>
      <xdr:rowOff>156934</xdr:rowOff>
    </xdr:from>
    <xdr:ext cx="59901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3403795" y="13187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47662</xdr:rowOff>
    </xdr:from>
    <xdr:to>
      <xdr:col>67</xdr:col>
      <xdr:colOff>101600</xdr:colOff>
      <xdr:row>78</xdr:row>
      <xdr:rowOff>149262</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2763500" y="13420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165789</xdr:rowOff>
    </xdr:from>
    <xdr:ext cx="59901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2514795" y="131959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74130</xdr:rowOff>
    </xdr:from>
    <xdr:to>
      <xdr:col>85</xdr:col>
      <xdr:colOff>177800</xdr:colOff>
      <xdr:row>79</xdr:row>
      <xdr:rowOff>4280</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6268700" y="13447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18588</xdr:rowOff>
    </xdr:from>
    <xdr:ext cx="599010" cy="259045"/>
    <xdr:sp macro="" textlink="">
      <xdr:nvSpPr>
        <xdr:cNvPr id="640" name="公債費該当値テキスト">
          <a:extLst>
            <a:ext uri="{FF2B5EF4-FFF2-40B4-BE49-F238E27FC236}">
              <a16:creationId xmlns:a16="http://schemas.microsoft.com/office/drawing/2014/main" id="{00000000-0008-0000-0600-000080020000}"/>
            </a:ext>
          </a:extLst>
        </xdr:cNvPr>
        <xdr:cNvSpPr txBox="1"/>
      </xdr:nvSpPr>
      <xdr:spPr>
        <a:xfrm>
          <a:off x="16370300" y="13391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79643</xdr:rowOff>
    </xdr:from>
    <xdr:to>
      <xdr:col>81</xdr:col>
      <xdr:colOff>101600</xdr:colOff>
      <xdr:row>79</xdr:row>
      <xdr:rowOff>9793</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5430500" y="13452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79</xdr:row>
      <xdr:rowOff>920</xdr:rowOff>
    </xdr:from>
    <xdr:ext cx="59901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181795" y="13545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86509</xdr:rowOff>
    </xdr:from>
    <xdr:to>
      <xdr:col>76</xdr:col>
      <xdr:colOff>165100</xdr:colOff>
      <xdr:row>79</xdr:row>
      <xdr:rowOff>16659</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4541500" y="13459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79</xdr:row>
      <xdr:rowOff>7786</xdr:rowOff>
    </xdr:from>
    <xdr:ext cx="59901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292795" y="13552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90539</xdr:rowOff>
    </xdr:from>
    <xdr:to>
      <xdr:col>72</xdr:col>
      <xdr:colOff>38100</xdr:colOff>
      <xdr:row>79</xdr:row>
      <xdr:rowOff>20689</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3652500" y="13463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11816</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436111" y="13556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91565</xdr:rowOff>
    </xdr:from>
    <xdr:to>
      <xdr:col>67</xdr:col>
      <xdr:colOff>101600</xdr:colOff>
      <xdr:row>79</xdr:row>
      <xdr:rowOff>21715</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2763500" y="13464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12842</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547111" y="13557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92</xdr:row>
      <xdr:rowOff>111777</xdr:rowOff>
    </xdr:from>
    <xdr:ext cx="685572"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168927</xdr:rowOff>
    </xdr:from>
    <xdr:ext cx="685572"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a:extLst>
            <a:ext uri="{FF2B5EF4-FFF2-40B4-BE49-F238E27FC236}">
              <a16:creationId xmlns:a16="http://schemas.microsoft.com/office/drawing/2014/main" id="{00000000-0008-0000-0600-00009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110765</xdr:rowOff>
    </xdr:from>
    <xdr:to>
      <xdr:col>85</xdr:col>
      <xdr:colOff>126364</xdr:colOff>
      <xdr:row>98</xdr:row>
      <xdr:rowOff>139526</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flipV="1">
          <a:off x="16317595" y="15541265"/>
          <a:ext cx="1269" cy="1400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143353</xdr:rowOff>
    </xdr:from>
    <xdr:ext cx="378565" cy="259045"/>
    <xdr:sp macro="" textlink="">
      <xdr:nvSpPr>
        <xdr:cNvPr id="671" name="積立金最小値テキスト">
          <a:extLst>
            <a:ext uri="{FF2B5EF4-FFF2-40B4-BE49-F238E27FC236}">
              <a16:creationId xmlns:a16="http://schemas.microsoft.com/office/drawing/2014/main" id="{00000000-0008-0000-0600-00009F020000}"/>
            </a:ext>
          </a:extLst>
        </xdr:cNvPr>
        <xdr:cNvSpPr txBox="1"/>
      </xdr:nvSpPr>
      <xdr:spPr>
        <a:xfrm>
          <a:off x="16370300" y="169454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139526</xdr:rowOff>
    </xdr:from>
    <xdr:to>
      <xdr:col>86</xdr:col>
      <xdr:colOff>25400</xdr:colOff>
      <xdr:row>98</xdr:row>
      <xdr:rowOff>139526</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6230600" y="16941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57442</xdr:rowOff>
    </xdr:from>
    <xdr:ext cx="690189" cy="259045"/>
    <xdr:sp macro="" textlink="">
      <xdr:nvSpPr>
        <xdr:cNvPr id="673" name="積立金最大値テキスト">
          <a:extLst>
            <a:ext uri="{FF2B5EF4-FFF2-40B4-BE49-F238E27FC236}">
              <a16:creationId xmlns:a16="http://schemas.microsoft.com/office/drawing/2014/main" id="{00000000-0008-0000-0600-0000A1020000}"/>
            </a:ext>
          </a:extLst>
        </xdr:cNvPr>
        <xdr:cNvSpPr txBox="1"/>
      </xdr:nvSpPr>
      <xdr:spPr>
        <a:xfrm>
          <a:off x="16370300" y="1531649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1,531,644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110765</xdr:rowOff>
    </xdr:from>
    <xdr:to>
      <xdr:col>86</xdr:col>
      <xdr:colOff>25400</xdr:colOff>
      <xdr:row>90</xdr:row>
      <xdr:rowOff>110765</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5541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57088</xdr:rowOff>
    </xdr:from>
    <xdr:to>
      <xdr:col>85</xdr:col>
      <xdr:colOff>127000</xdr:colOff>
      <xdr:row>98</xdr:row>
      <xdr:rowOff>96123</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5481300" y="16859188"/>
          <a:ext cx="838200" cy="39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140777</xdr:rowOff>
    </xdr:from>
    <xdr:ext cx="599010" cy="259045"/>
    <xdr:sp macro="" textlink="">
      <xdr:nvSpPr>
        <xdr:cNvPr id="676" name="積立金平均値テキスト">
          <a:extLst>
            <a:ext uri="{FF2B5EF4-FFF2-40B4-BE49-F238E27FC236}">
              <a16:creationId xmlns:a16="http://schemas.microsoft.com/office/drawing/2014/main" id="{00000000-0008-0000-0600-0000A4020000}"/>
            </a:ext>
          </a:extLst>
        </xdr:cNvPr>
        <xdr:cNvSpPr txBox="1"/>
      </xdr:nvSpPr>
      <xdr:spPr>
        <a:xfrm>
          <a:off x="16370300" y="165999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117900</xdr:rowOff>
    </xdr:from>
    <xdr:to>
      <xdr:col>85</xdr:col>
      <xdr:colOff>177800</xdr:colOff>
      <xdr:row>98</xdr:row>
      <xdr:rowOff>48050</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6268700" y="16748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57088</xdr:rowOff>
    </xdr:from>
    <xdr:to>
      <xdr:col>81</xdr:col>
      <xdr:colOff>50800</xdr:colOff>
      <xdr:row>98</xdr:row>
      <xdr:rowOff>84931</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4592300" y="16859188"/>
          <a:ext cx="889000" cy="27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54332</xdr:rowOff>
    </xdr:from>
    <xdr:to>
      <xdr:col>81</xdr:col>
      <xdr:colOff>101600</xdr:colOff>
      <xdr:row>97</xdr:row>
      <xdr:rowOff>155932</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5430500" y="16684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1009</xdr:rowOff>
    </xdr:from>
    <xdr:ext cx="599010"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5181795" y="16460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74709</xdr:rowOff>
    </xdr:from>
    <xdr:to>
      <xdr:col>76</xdr:col>
      <xdr:colOff>114300</xdr:colOff>
      <xdr:row>98</xdr:row>
      <xdr:rowOff>84931</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3703300" y="16876809"/>
          <a:ext cx="889000" cy="10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19740</xdr:rowOff>
    </xdr:from>
    <xdr:to>
      <xdr:col>76</xdr:col>
      <xdr:colOff>165100</xdr:colOff>
      <xdr:row>98</xdr:row>
      <xdr:rowOff>121340</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4541500" y="16821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137867</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4325111" y="16597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74709</xdr:rowOff>
    </xdr:from>
    <xdr:to>
      <xdr:col>71</xdr:col>
      <xdr:colOff>177800</xdr:colOff>
      <xdr:row>98</xdr:row>
      <xdr:rowOff>110480</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2814300" y="16876809"/>
          <a:ext cx="889000" cy="35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10288</xdr:rowOff>
    </xdr:from>
    <xdr:to>
      <xdr:col>72</xdr:col>
      <xdr:colOff>38100</xdr:colOff>
      <xdr:row>98</xdr:row>
      <xdr:rowOff>111888</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3652500" y="1681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128415</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3436111" y="16587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10832</xdr:rowOff>
    </xdr:from>
    <xdr:to>
      <xdr:col>67</xdr:col>
      <xdr:colOff>101600</xdr:colOff>
      <xdr:row>98</xdr:row>
      <xdr:rowOff>112432</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2763500" y="16812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128959</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2547111" y="16588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45323</xdr:rowOff>
    </xdr:from>
    <xdr:to>
      <xdr:col>85</xdr:col>
      <xdr:colOff>177800</xdr:colOff>
      <xdr:row>98</xdr:row>
      <xdr:rowOff>146923</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6268700" y="16847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131700</xdr:rowOff>
    </xdr:from>
    <xdr:ext cx="534377" cy="259045"/>
    <xdr:sp macro="" textlink="">
      <xdr:nvSpPr>
        <xdr:cNvPr id="695" name="積立金該当値テキスト">
          <a:extLst>
            <a:ext uri="{FF2B5EF4-FFF2-40B4-BE49-F238E27FC236}">
              <a16:creationId xmlns:a16="http://schemas.microsoft.com/office/drawing/2014/main" id="{00000000-0008-0000-0600-0000B7020000}"/>
            </a:ext>
          </a:extLst>
        </xdr:cNvPr>
        <xdr:cNvSpPr txBox="1"/>
      </xdr:nvSpPr>
      <xdr:spPr>
        <a:xfrm>
          <a:off x="16370300" y="16762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6288</xdr:rowOff>
    </xdr:from>
    <xdr:to>
      <xdr:col>81</xdr:col>
      <xdr:colOff>101600</xdr:colOff>
      <xdr:row>98</xdr:row>
      <xdr:rowOff>107888</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5430500" y="16808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99015</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14111" y="16901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34131</xdr:rowOff>
    </xdr:from>
    <xdr:to>
      <xdr:col>76</xdr:col>
      <xdr:colOff>165100</xdr:colOff>
      <xdr:row>98</xdr:row>
      <xdr:rowOff>135731</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4541500" y="16836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126858</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325111" y="16928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23909</xdr:rowOff>
    </xdr:from>
    <xdr:to>
      <xdr:col>72</xdr:col>
      <xdr:colOff>38100</xdr:colOff>
      <xdr:row>98</xdr:row>
      <xdr:rowOff>125509</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3652500" y="16826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116636</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436111" y="16918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59680</xdr:rowOff>
    </xdr:from>
    <xdr:to>
      <xdr:col>67</xdr:col>
      <xdr:colOff>101600</xdr:colOff>
      <xdr:row>98</xdr:row>
      <xdr:rowOff>161280</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2763500" y="1686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152407</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547111" y="16954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4" name="投資及び出資金グラフ枠">
          <a:extLst>
            <a:ext uri="{FF2B5EF4-FFF2-40B4-BE49-F238E27FC236}">
              <a16:creationId xmlns:a16="http://schemas.microsoft.com/office/drawing/2014/main" id="{00000000-0008-0000-0600-0000D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27777</xdr:rowOff>
    </xdr:from>
    <xdr:to>
      <xdr:col>116</xdr:col>
      <xdr:colOff>62864</xdr:colOff>
      <xdr:row>38</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flipV="1">
          <a:off x="22159595" y="5171277"/>
          <a:ext cx="1269" cy="14835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6" name="投資及び出資金最小値テキスト">
          <a:extLst>
            <a:ext uri="{FF2B5EF4-FFF2-40B4-BE49-F238E27FC236}">
              <a16:creationId xmlns:a16="http://schemas.microsoft.com/office/drawing/2014/main" id="{00000000-0008-0000-0600-0000D6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145904</xdr:rowOff>
    </xdr:from>
    <xdr:ext cx="534377" cy="259045"/>
    <xdr:sp macro="" textlink="">
      <xdr:nvSpPr>
        <xdr:cNvPr id="728" name="投資及び出資金最大値テキスト">
          <a:extLst>
            <a:ext uri="{FF2B5EF4-FFF2-40B4-BE49-F238E27FC236}">
              <a16:creationId xmlns:a16="http://schemas.microsoft.com/office/drawing/2014/main" id="{00000000-0008-0000-0600-0000D8020000}"/>
            </a:ext>
          </a:extLst>
        </xdr:cNvPr>
        <xdr:cNvSpPr txBox="1"/>
      </xdr:nvSpPr>
      <xdr:spPr>
        <a:xfrm>
          <a:off x="22212300" y="4946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27777</xdr:rowOff>
    </xdr:from>
    <xdr:to>
      <xdr:col>116</xdr:col>
      <xdr:colOff>152400</xdr:colOff>
      <xdr:row>30</xdr:row>
      <xdr:rowOff>27777</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2072600" y="5171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30</xdr:row>
      <xdr:rowOff>54752</xdr:rowOff>
    </xdr:from>
    <xdr:to>
      <xdr:col>116</xdr:col>
      <xdr:colOff>63500</xdr:colOff>
      <xdr:row>31</xdr:row>
      <xdr:rowOff>47620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flipV="1">
          <a:off x="21323300" y="5198252"/>
          <a:ext cx="838200" cy="164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152000</xdr:rowOff>
    </xdr:from>
    <xdr:ext cx="378565" cy="259045"/>
    <xdr:sp macro="" textlink="">
      <xdr:nvSpPr>
        <xdr:cNvPr id="731" name="投資及び出資金平均値テキスト">
          <a:extLst>
            <a:ext uri="{FF2B5EF4-FFF2-40B4-BE49-F238E27FC236}">
              <a16:creationId xmlns:a16="http://schemas.microsoft.com/office/drawing/2014/main" id="{00000000-0008-0000-0600-0000DB020000}"/>
            </a:ext>
          </a:extLst>
        </xdr:cNvPr>
        <xdr:cNvSpPr txBox="1"/>
      </xdr:nvSpPr>
      <xdr:spPr>
        <a:xfrm>
          <a:off x="22212300" y="649565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2123</xdr:rowOff>
    </xdr:from>
    <xdr:to>
      <xdr:col>116</xdr:col>
      <xdr:colOff>114300</xdr:colOff>
      <xdr:row>38</xdr:row>
      <xdr:rowOff>103723</xdr:rowOff>
    </xdr:to>
    <xdr:sp macro="" textlink="">
      <xdr:nvSpPr>
        <xdr:cNvPr id="732" name="フローチャート: 判断 731">
          <a:extLst>
            <a:ext uri="{FF2B5EF4-FFF2-40B4-BE49-F238E27FC236}">
              <a16:creationId xmlns:a16="http://schemas.microsoft.com/office/drawing/2014/main" id="{00000000-0008-0000-0600-0000DC020000}"/>
            </a:ext>
          </a:extLst>
        </xdr:cNvPr>
        <xdr:cNvSpPr/>
      </xdr:nvSpPr>
      <xdr:spPr>
        <a:xfrm>
          <a:off x="22110700" y="6517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31</xdr:row>
      <xdr:rowOff>47620</xdr:rowOff>
    </xdr:from>
    <xdr:to>
      <xdr:col>111</xdr:col>
      <xdr:colOff>177800</xdr:colOff>
      <xdr:row>31</xdr:row>
      <xdr:rowOff>156342</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flipV="1">
          <a:off x="20434300" y="5362570"/>
          <a:ext cx="889000" cy="108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133797</xdr:rowOff>
    </xdr:from>
    <xdr:to>
      <xdr:col>112</xdr:col>
      <xdr:colOff>38100</xdr:colOff>
      <xdr:row>38</xdr:row>
      <xdr:rowOff>63946</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1272500" y="647744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55074</xdr:rowOff>
    </xdr:from>
    <xdr:ext cx="469744"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21088428" y="6570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31</xdr:row>
      <xdr:rowOff>156342</xdr:rowOff>
    </xdr:from>
    <xdr:to>
      <xdr:col>107</xdr:col>
      <xdr:colOff>50800</xdr:colOff>
      <xdr:row>32</xdr:row>
      <xdr:rowOff>74503</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flipV="1">
          <a:off x="19545300" y="5471292"/>
          <a:ext cx="889000" cy="89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100879</xdr:rowOff>
    </xdr:from>
    <xdr:to>
      <xdr:col>107</xdr:col>
      <xdr:colOff>101600</xdr:colOff>
      <xdr:row>38</xdr:row>
      <xdr:rowOff>31029</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0383500" y="6444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22155</xdr:rowOff>
    </xdr:from>
    <xdr:ext cx="469744"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0199428" y="653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32</xdr:row>
      <xdr:rowOff>74503</xdr:rowOff>
    </xdr:from>
    <xdr:to>
      <xdr:col>102</xdr:col>
      <xdr:colOff>114300</xdr:colOff>
      <xdr:row>38</xdr:row>
      <xdr:rowOff>139700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18656300" y="5560903"/>
          <a:ext cx="889000" cy="1093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89631</xdr:rowOff>
    </xdr:from>
    <xdr:to>
      <xdr:col>102</xdr:col>
      <xdr:colOff>165100</xdr:colOff>
      <xdr:row>38</xdr:row>
      <xdr:rowOff>19782</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19494500" y="643328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10909</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9310428" y="6526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50038</xdr:rowOff>
    </xdr:from>
    <xdr:to>
      <xdr:col>98</xdr:col>
      <xdr:colOff>38100</xdr:colOff>
      <xdr:row>37</xdr:row>
      <xdr:rowOff>151638</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18605500" y="639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168165</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8421428" y="6168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30</xdr:row>
      <xdr:rowOff>3952</xdr:rowOff>
    </xdr:from>
    <xdr:to>
      <xdr:col>116</xdr:col>
      <xdr:colOff>114300</xdr:colOff>
      <xdr:row>30</xdr:row>
      <xdr:rowOff>105552</xdr:rowOff>
    </xdr:to>
    <xdr:sp macro="" textlink="">
      <xdr:nvSpPr>
        <xdr:cNvPr id="749" name="楕円 748">
          <a:extLst>
            <a:ext uri="{FF2B5EF4-FFF2-40B4-BE49-F238E27FC236}">
              <a16:creationId xmlns:a16="http://schemas.microsoft.com/office/drawing/2014/main" id="{00000000-0008-0000-0600-0000ED020000}"/>
            </a:ext>
          </a:extLst>
        </xdr:cNvPr>
        <xdr:cNvSpPr/>
      </xdr:nvSpPr>
      <xdr:spPr>
        <a:xfrm>
          <a:off x="22110700" y="5147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29</xdr:row>
      <xdr:rowOff>101454</xdr:rowOff>
    </xdr:from>
    <xdr:ext cx="534377" cy="259045"/>
    <xdr:sp macro="" textlink="">
      <xdr:nvSpPr>
        <xdr:cNvPr id="750" name="投資及び出資金該当値テキスト">
          <a:extLst>
            <a:ext uri="{FF2B5EF4-FFF2-40B4-BE49-F238E27FC236}">
              <a16:creationId xmlns:a16="http://schemas.microsoft.com/office/drawing/2014/main" id="{00000000-0008-0000-0600-0000EE020000}"/>
            </a:ext>
          </a:extLst>
        </xdr:cNvPr>
        <xdr:cNvSpPr txBox="1"/>
      </xdr:nvSpPr>
      <xdr:spPr>
        <a:xfrm>
          <a:off x="22212300" y="5073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30</xdr:row>
      <xdr:rowOff>168270</xdr:rowOff>
    </xdr:from>
    <xdr:to>
      <xdr:col>112</xdr:col>
      <xdr:colOff>38100</xdr:colOff>
      <xdr:row>31</xdr:row>
      <xdr:rowOff>98420</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1272500" y="5311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29</xdr:row>
      <xdr:rowOff>114947</xdr:rowOff>
    </xdr:from>
    <xdr:ext cx="534377"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056111" y="5086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31</xdr:row>
      <xdr:rowOff>105542</xdr:rowOff>
    </xdr:from>
    <xdr:to>
      <xdr:col>107</xdr:col>
      <xdr:colOff>101600</xdr:colOff>
      <xdr:row>32</xdr:row>
      <xdr:rowOff>35692</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0383500" y="5420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30</xdr:row>
      <xdr:rowOff>52219</xdr:rowOff>
    </xdr:from>
    <xdr:ext cx="534377"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167111" y="5195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32</xdr:row>
      <xdr:rowOff>23703</xdr:rowOff>
    </xdr:from>
    <xdr:to>
      <xdr:col>102</xdr:col>
      <xdr:colOff>165100</xdr:colOff>
      <xdr:row>32</xdr:row>
      <xdr:rowOff>125303</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19494500" y="5510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30</xdr:row>
      <xdr:rowOff>141830</xdr:rowOff>
    </xdr:from>
    <xdr:ext cx="534377"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278111" y="5285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51</xdr:row>
      <xdr:rowOff>21970</xdr:rowOff>
    </xdr:from>
    <xdr:ext cx="59541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692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a:extLst>
            <a:ext uri="{FF2B5EF4-FFF2-40B4-BE49-F238E27FC236}">
              <a16:creationId xmlns:a16="http://schemas.microsoft.com/office/drawing/2014/main" id="{00000000-0008-0000-0600-00000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31517</xdr:rowOff>
    </xdr:from>
    <xdr:to>
      <xdr:col>116</xdr:col>
      <xdr:colOff>62864</xdr:colOff>
      <xdr:row>59</xdr:row>
      <xdr:rowOff>98878</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flipV="1">
          <a:off x="22159595" y="8775467"/>
          <a:ext cx="1269" cy="1438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106054</xdr:rowOff>
    </xdr:from>
    <xdr:ext cx="249299" cy="259045"/>
    <xdr:sp macro="" textlink="">
      <xdr:nvSpPr>
        <xdr:cNvPr id="785" name="貸付金最小値テキスト">
          <a:extLst>
            <a:ext uri="{FF2B5EF4-FFF2-40B4-BE49-F238E27FC236}">
              <a16:creationId xmlns:a16="http://schemas.microsoft.com/office/drawing/2014/main" id="{00000000-0008-0000-0600-000011030000}"/>
            </a:ext>
          </a:extLst>
        </xdr:cNvPr>
        <xdr:cNvSpPr txBox="1"/>
      </xdr:nvSpPr>
      <xdr:spPr>
        <a:xfrm>
          <a:off x="22212300" y="1022160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149644</xdr:rowOff>
    </xdr:from>
    <xdr:ext cx="599010" cy="259045"/>
    <xdr:sp macro="" textlink="">
      <xdr:nvSpPr>
        <xdr:cNvPr id="787" name="貸付金最大値テキスト">
          <a:extLst>
            <a:ext uri="{FF2B5EF4-FFF2-40B4-BE49-F238E27FC236}">
              <a16:creationId xmlns:a16="http://schemas.microsoft.com/office/drawing/2014/main" id="{00000000-0008-0000-0600-000013030000}"/>
            </a:ext>
          </a:extLst>
        </xdr:cNvPr>
        <xdr:cNvSpPr txBox="1"/>
      </xdr:nvSpPr>
      <xdr:spPr>
        <a:xfrm>
          <a:off x="22212300" y="8550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31517</xdr:rowOff>
    </xdr:from>
    <xdr:to>
      <xdr:col>116</xdr:col>
      <xdr:colOff>152400</xdr:colOff>
      <xdr:row>51</xdr:row>
      <xdr:rowOff>31517</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8775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64360</xdr:rowOff>
    </xdr:from>
    <xdr:to>
      <xdr:col>116</xdr:col>
      <xdr:colOff>63500</xdr:colOff>
      <xdr:row>58</xdr:row>
      <xdr:rowOff>71686</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1323300" y="10008460"/>
          <a:ext cx="838200" cy="7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150505</xdr:rowOff>
    </xdr:from>
    <xdr:ext cx="469744" cy="259045"/>
    <xdr:sp macro="" textlink="">
      <xdr:nvSpPr>
        <xdr:cNvPr id="790" name="貸付金平均値テキスト">
          <a:extLst>
            <a:ext uri="{FF2B5EF4-FFF2-40B4-BE49-F238E27FC236}">
              <a16:creationId xmlns:a16="http://schemas.microsoft.com/office/drawing/2014/main" id="{00000000-0008-0000-0600-000016030000}"/>
            </a:ext>
          </a:extLst>
        </xdr:cNvPr>
        <xdr:cNvSpPr txBox="1"/>
      </xdr:nvSpPr>
      <xdr:spPr>
        <a:xfrm>
          <a:off x="22212300" y="100946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628</xdr:rowOff>
    </xdr:from>
    <xdr:to>
      <xdr:col>116</xdr:col>
      <xdr:colOff>114300</xdr:colOff>
      <xdr:row>59</xdr:row>
      <xdr:rowOff>102228</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22110700" y="10116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64360</xdr:rowOff>
    </xdr:from>
    <xdr:to>
      <xdr:col>111</xdr:col>
      <xdr:colOff>177800</xdr:colOff>
      <xdr:row>58</xdr:row>
      <xdr:rowOff>68083</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flipV="1">
          <a:off x="20434300" y="10008460"/>
          <a:ext cx="889000" cy="3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59</xdr:row>
      <xdr:rowOff>7551</xdr:rowOff>
    </xdr:from>
    <xdr:to>
      <xdr:col>112</xdr:col>
      <xdr:colOff>38100</xdr:colOff>
      <xdr:row>59</xdr:row>
      <xdr:rowOff>109151</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1272500" y="10123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100278</xdr:rowOff>
    </xdr:from>
    <xdr:ext cx="469744"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1088428" y="10215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35437</xdr:rowOff>
    </xdr:from>
    <xdr:to>
      <xdr:col>107</xdr:col>
      <xdr:colOff>50800</xdr:colOff>
      <xdr:row>58</xdr:row>
      <xdr:rowOff>68083</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9545300" y="9979537"/>
          <a:ext cx="889000" cy="32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147444</xdr:rowOff>
    </xdr:from>
    <xdr:to>
      <xdr:col>107</xdr:col>
      <xdr:colOff>101600</xdr:colOff>
      <xdr:row>59</xdr:row>
      <xdr:rowOff>77594</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0383500" y="10091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68721</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0199428" y="10184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35437</xdr:rowOff>
    </xdr:from>
    <xdr:to>
      <xdr:col>102</xdr:col>
      <xdr:colOff>114300</xdr:colOff>
      <xdr:row>58</xdr:row>
      <xdr:rowOff>68431</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18656300" y="9979537"/>
          <a:ext cx="889000" cy="32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156870</xdr:rowOff>
    </xdr:from>
    <xdr:to>
      <xdr:col>102</xdr:col>
      <xdr:colOff>165100</xdr:colOff>
      <xdr:row>59</xdr:row>
      <xdr:rowOff>87020</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19494500" y="1010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78147</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9310428" y="10193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7257</xdr:rowOff>
    </xdr:from>
    <xdr:to>
      <xdr:col>98</xdr:col>
      <xdr:colOff>38100</xdr:colOff>
      <xdr:row>59</xdr:row>
      <xdr:rowOff>108857</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8605500" y="10122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99984</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8421428" y="10215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20886</xdr:rowOff>
    </xdr:from>
    <xdr:to>
      <xdr:col>116</xdr:col>
      <xdr:colOff>114300</xdr:colOff>
      <xdr:row>58</xdr:row>
      <xdr:rowOff>122486</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2110700" y="9964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43763</xdr:rowOff>
    </xdr:from>
    <xdr:ext cx="534377" cy="259045"/>
    <xdr:sp macro="" textlink="">
      <xdr:nvSpPr>
        <xdr:cNvPr id="809" name="貸付金該当値テキスト">
          <a:extLst>
            <a:ext uri="{FF2B5EF4-FFF2-40B4-BE49-F238E27FC236}">
              <a16:creationId xmlns:a16="http://schemas.microsoft.com/office/drawing/2014/main" id="{00000000-0008-0000-0600-000029030000}"/>
            </a:ext>
          </a:extLst>
        </xdr:cNvPr>
        <xdr:cNvSpPr txBox="1"/>
      </xdr:nvSpPr>
      <xdr:spPr>
        <a:xfrm>
          <a:off x="22212300" y="9816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13560</xdr:rowOff>
    </xdr:from>
    <xdr:to>
      <xdr:col>112</xdr:col>
      <xdr:colOff>38100</xdr:colOff>
      <xdr:row>58</xdr:row>
      <xdr:rowOff>115160</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1272500" y="995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56</xdr:row>
      <xdr:rowOff>131687</xdr:rowOff>
    </xdr:from>
    <xdr:ext cx="534377"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056111" y="9732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17283</xdr:rowOff>
    </xdr:from>
    <xdr:to>
      <xdr:col>107</xdr:col>
      <xdr:colOff>101600</xdr:colOff>
      <xdr:row>58</xdr:row>
      <xdr:rowOff>118883</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0383500" y="9961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56</xdr:row>
      <xdr:rowOff>135410</xdr:rowOff>
    </xdr:from>
    <xdr:ext cx="534377"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0167111" y="9736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156087</xdr:rowOff>
    </xdr:from>
    <xdr:to>
      <xdr:col>102</xdr:col>
      <xdr:colOff>165100</xdr:colOff>
      <xdr:row>58</xdr:row>
      <xdr:rowOff>86237</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19494500" y="9928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56</xdr:row>
      <xdr:rowOff>102764</xdr:rowOff>
    </xdr:from>
    <xdr:ext cx="534377"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278111" y="9703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17631</xdr:rowOff>
    </xdr:from>
    <xdr:to>
      <xdr:col>98</xdr:col>
      <xdr:colOff>38100</xdr:colOff>
      <xdr:row>58</xdr:row>
      <xdr:rowOff>119231</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8605500" y="9961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56</xdr:row>
      <xdr:rowOff>135758</xdr:rowOff>
    </xdr:from>
    <xdr:ext cx="534377"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389111" y="9736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144434</xdr:rowOff>
    </xdr:from>
    <xdr:ext cx="59541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692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74</xdr:row>
      <xdr:rowOff>160762</xdr:rowOff>
    </xdr:from>
    <xdr:ext cx="59541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692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a:extLst>
            <a:ext uri="{FF2B5EF4-FFF2-40B4-BE49-F238E27FC236}">
              <a16:creationId xmlns:a16="http://schemas.microsoft.com/office/drawing/2014/main" id="{00000000-0008-0000-0600-00004A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11260</xdr:rowOff>
    </xdr:from>
    <xdr:to>
      <xdr:col>116</xdr:col>
      <xdr:colOff>62864</xdr:colOff>
      <xdr:row>78</xdr:row>
      <xdr:rowOff>159944</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flipV="1">
          <a:off x="22159595" y="12012760"/>
          <a:ext cx="1269" cy="1520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163771</xdr:rowOff>
    </xdr:from>
    <xdr:ext cx="534377" cy="259045"/>
    <xdr:sp macro="" textlink="">
      <xdr:nvSpPr>
        <xdr:cNvPr id="844" name="繰出金最小値テキスト">
          <a:extLst>
            <a:ext uri="{FF2B5EF4-FFF2-40B4-BE49-F238E27FC236}">
              <a16:creationId xmlns:a16="http://schemas.microsoft.com/office/drawing/2014/main" id="{00000000-0008-0000-0600-00004C030000}"/>
            </a:ext>
          </a:extLst>
        </xdr:cNvPr>
        <xdr:cNvSpPr txBox="1"/>
      </xdr:nvSpPr>
      <xdr:spPr>
        <a:xfrm>
          <a:off x="22212300" y="13536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159944</xdr:rowOff>
    </xdr:from>
    <xdr:to>
      <xdr:col>116</xdr:col>
      <xdr:colOff>152400</xdr:colOff>
      <xdr:row>78</xdr:row>
      <xdr:rowOff>159944</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2072600" y="13533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129387</xdr:rowOff>
    </xdr:from>
    <xdr:ext cx="599010" cy="259045"/>
    <xdr:sp macro="" textlink="">
      <xdr:nvSpPr>
        <xdr:cNvPr id="846" name="繰出金最大値テキスト">
          <a:extLst>
            <a:ext uri="{FF2B5EF4-FFF2-40B4-BE49-F238E27FC236}">
              <a16:creationId xmlns:a16="http://schemas.microsoft.com/office/drawing/2014/main" id="{00000000-0008-0000-0600-00004E030000}"/>
            </a:ext>
          </a:extLst>
        </xdr:cNvPr>
        <xdr:cNvSpPr txBox="1"/>
      </xdr:nvSpPr>
      <xdr:spPr>
        <a:xfrm>
          <a:off x="22212300" y="11787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11260</xdr:rowOff>
    </xdr:from>
    <xdr:to>
      <xdr:col>116</xdr:col>
      <xdr:colOff>152400</xdr:colOff>
      <xdr:row>70</xdr:row>
      <xdr:rowOff>11260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22072600" y="12012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41813</xdr:rowOff>
    </xdr:from>
    <xdr:to>
      <xdr:col>116</xdr:col>
      <xdr:colOff>63500</xdr:colOff>
      <xdr:row>77</xdr:row>
      <xdr:rowOff>44400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21323300" y="13243463"/>
          <a:ext cx="838200" cy="2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131982</xdr:rowOff>
    </xdr:from>
    <xdr:ext cx="599010" cy="259045"/>
    <xdr:sp macro="" textlink="">
      <xdr:nvSpPr>
        <xdr:cNvPr id="849" name="繰出金平均値テキスト">
          <a:extLst>
            <a:ext uri="{FF2B5EF4-FFF2-40B4-BE49-F238E27FC236}">
              <a16:creationId xmlns:a16="http://schemas.microsoft.com/office/drawing/2014/main" id="{00000000-0008-0000-0600-000051030000}"/>
            </a:ext>
          </a:extLst>
        </xdr:cNvPr>
        <xdr:cNvSpPr txBox="1"/>
      </xdr:nvSpPr>
      <xdr:spPr>
        <a:xfrm>
          <a:off x="22212300" y="129907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109105</xdr:rowOff>
    </xdr:from>
    <xdr:to>
      <xdr:col>116</xdr:col>
      <xdr:colOff>114300</xdr:colOff>
      <xdr:row>77</xdr:row>
      <xdr:rowOff>39255</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2110700" y="13139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29894</xdr:rowOff>
    </xdr:from>
    <xdr:to>
      <xdr:col>111</xdr:col>
      <xdr:colOff>177800</xdr:colOff>
      <xdr:row>77</xdr:row>
      <xdr:rowOff>44400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0434300" y="13231544"/>
          <a:ext cx="889000" cy="14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132471</xdr:rowOff>
    </xdr:from>
    <xdr:to>
      <xdr:col>112</xdr:col>
      <xdr:colOff>38100</xdr:colOff>
      <xdr:row>77</xdr:row>
      <xdr:rowOff>62621</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1272500" y="13162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75</xdr:row>
      <xdr:rowOff>79148</xdr:rowOff>
    </xdr:from>
    <xdr:ext cx="599010"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1023795" y="12937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24459</xdr:rowOff>
    </xdr:from>
    <xdr:to>
      <xdr:col>107</xdr:col>
      <xdr:colOff>50800</xdr:colOff>
      <xdr:row>77</xdr:row>
      <xdr:rowOff>29894</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19545300" y="13226109"/>
          <a:ext cx="889000" cy="5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157882</xdr:rowOff>
    </xdr:from>
    <xdr:to>
      <xdr:col>107</xdr:col>
      <xdr:colOff>101600</xdr:colOff>
      <xdr:row>77</xdr:row>
      <xdr:rowOff>88032</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0383500" y="13188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77</xdr:row>
      <xdr:rowOff>79159</xdr:rowOff>
    </xdr:from>
    <xdr:ext cx="599010"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0134795" y="13280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13588</xdr:rowOff>
    </xdr:from>
    <xdr:to>
      <xdr:col>102</xdr:col>
      <xdr:colOff>114300</xdr:colOff>
      <xdr:row>77</xdr:row>
      <xdr:rowOff>24459</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18656300" y="13215238"/>
          <a:ext cx="889000" cy="10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159913</xdr:rowOff>
    </xdr:from>
    <xdr:to>
      <xdr:col>102</xdr:col>
      <xdr:colOff>165100</xdr:colOff>
      <xdr:row>77</xdr:row>
      <xdr:rowOff>90063</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19494500" y="1319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77</xdr:row>
      <xdr:rowOff>81190</xdr:rowOff>
    </xdr:from>
    <xdr:ext cx="59901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9245795" y="13282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145557</xdr:rowOff>
    </xdr:from>
    <xdr:to>
      <xdr:col>98</xdr:col>
      <xdr:colOff>38100</xdr:colOff>
      <xdr:row>77</xdr:row>
      <xdr:rowOff>75707</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18605500" y="1317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77</xdr:row>
      <xdr:rowOff>66834</xdr:rowOff>
    </xdr:from>
    <xdr:ext cx="59901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8356795" y="13268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162463</xdr:rowOff>
    </xdr:from>
    <xdr:to>
      <xdr:col>116</xdr:col>
      <xdr:colOff>114300</xdr:colOff>
      <xdr:row>77</xdr:row>
      <xdr:rowOff>92613</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2110700" y="13192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140890</xdr:rowOff>
    </xdr:from>
    <xdr:ext cx="599010" cy="259045"/>
    <xdr:sp macro="" textlink="">
      <xdr:nvSpPr>
        <xdr:cNvPr id="868" name="繰出金該当値テキスト">
          <a:extLst>
            <a:ext uri="{FF2B5EF4-FFF2-40B4-BE49-F238E27FC236}">
              <a16:creationId xmlns:a16="http://schemas.microsoft.com/office/drawing/2014/main" id="{00000000-0008-0000-0600-000064030000}"/>
            </a:ext>
          </a:extLst>
        </xdr:cNvPr>
        <xdr:cNvSpPr txBox="1"/>
      </xdr:nvSpPr>
      <xdr:spPr>
        <a:xfrm>
          <a:off x="22212300" y="13171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165050</xdr:rowOff>
    </xdr:from>
    <xdr:to>
      <xdr:col>112</xdr:col>
      <xdr:colOff>38100</xdr:colOff>
      <xdr:row>77</xdr:row>
      <xdr:rowOff>95200</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1272500" y="1319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77</xdr:row>
      <xdr:rowOff>86327</xdr:rowOff>
    </xdr:from>
    <xdr:ext cx="59901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023795" y="13287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150544</xdr:rowOff>
    </xdr:from>
    <xdr:to>
      <xdr:col>107</xdr:col>
      <xdr:colOff>101600</xdr:colOff>
      <xdr:row>77</xdr:row>
      <xdr:rowOff>80694</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0383500" y="13180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75</xdr:row>
      <xdr:rowOff>97221</xdr:rowOff>
    </xdr:from>
    <xdr:ext cx="59901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134795" y="12955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145109</xdr:rowOff>
    </xdr:from>
    <xdr:to>
      <xdr:col>102</xdr:col>
      <xdr:colOff>165100</xdr:colOff>
      <xdr:row>77</xdr:row>
      <xdr:rowOff>75259</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19494500" y="1317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75</xdr:row>
      <xdr:rowOff>91787</xdr:rowOff>
    </xdr:from>
    <xdr:ext cx="59901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9245795" y="129505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134238</xdr:rowOff>
    </xdr:from>
    <xdr:to>
      <xdr:col>98</xdr:col>
      <xdr:colOff>38100</xdr:colOff>
      <xdr:row>77</xdr:row>
      <xdr:rowOff>64388</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18605500" y="13164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75</xdr:row>
      <xdr:rowOff>80915</xdr:rowOff>
    </xdr:from>
    <xdr:ext cx="59901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356795" y="12939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1" name="前年度繰上充用金グラフ枠">
          <a:extLst>
            <a:ext uri="{FF2B5EF4-FFF2-40B4-BE49-F238E27FC236}">
              <a16:creationId xmlns:a16="http://schemas.microsoft.com/office/drawing/2014/main" id="{00000000-0008-0000-0600-00007B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3" name="前年度繰上充用金最小値テキスト">
          <a:extLst>
            <a:ext uri="{FF2B5EF4-FFF2-40B4-BE49-F238E27FC236}">
              <a16:creationId xmlns:a16="http://schemas.microsoft.com/office/drawing/2014/main" id="{00000000-0008-0000-0600-00007D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5" name="前年度繰上充用金最大値テキスト">
          <a:extLst>
            <a:ext uri="{FF2B5EF4-FFF2-40B4-BE49-F238E27FC236}">
              <a16:creationId xmlns:a16="http://schemas.microsoft.com/office/drawing/2014/main" id="{00000000-0008-0000-0600-00007F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8" name="前年度繰上充用金平均値テキスト">
          <a:extLst>
            <a:ext uri="{FF2B5EF4-FFF2-40B4-BE49-F238E27FC236}">
              <a16:creationId xmlns:a16="http://schemas.microsoft.com/office/drawing/2014/main" id="{00000000-0008-0000-0600-000082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7" name="前年度繰上充用金該当値テキスト">
          <a:extLst>
            <a:ext uri="{FF2B5EF4-FFF2-40B4-BE49-F238E27FC236}">
              <a16:creationId xmlns:a16="http://schemas.microsoft.com/office/drawing/2014/main" id="{00000000-0008-0000-0600-000095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6" name="正方形/長方形 925">
          <a:extLst>
            <a:ext uri="{FF2B5EF4-FFF2-40B4-BE49-F238E27FC236}">
              <a16:creationId xmlns:a16="http://schemas.microsoft.com/office/drawing/2014/main" id="{00000000-0008-0000-0600-00009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7" name="正方形/長方形 926">
          <a:extLst>
            <a:ext uri="{FF2B5EF4-FFF2-40B4-BE49-F238E27FC236}">
              <a16:creationId xmlns:a16="http://schemas.microsoft.com/office/drawing/2014/main" id="{00000000-0008-0000-0600-00009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　歳出決算総額は</a:t>
          </a:r>
          <a:r>
            <a:rPr kumimoji="1" lang="en-US" altLang="ja-JP" sz="1000">
              <a:latin typeface="ＭＳ Ｐゴシック" panose="020B0600070205080204" pitchFamily="50" charset="-128"/>
              <a:ea typeface="ＭＳ Ｐゴシック" panose="020B0600070205080204" pitchFamily="50" charset="-128"/>
            </a:rPr>
            <a:t>4,340,424</a:t>
          </a:r>
          <a:r>
            <a:rPr kumimoji="1" lang="ja-JP" altLang="en-US" sz="1000">
              <a:latin typeface="ＭＳ Ｐゴシック" panose="020B0600070205080204" pitchFamily="50" charset="-128"/>
              <a:ea typeface="ＭＳ Ｐゴシック" panose="020B0600070205080204" pitchFamily="50" charset="-128"/>
            </a:rPr>
            <a:t>千円で住民一人当たり</a:t>
          </a:r>
          <a:r>
            <a:rPr kumimoji="1" lang="en-US" altLang="ja-JP" sz="1000">
              <a:latin typeface="ＭＳ Ｐゴシック" panose="020B0600070205080204" pitchFamily="50" charset="-128"/>
              <a:ea typeface="ＭＳ Ｐゴシック" panose="020B0600070205080204" pitchFamily="50" charset="-128"/>
            </a:rPr>
            <a:t>1,497.214</a:t>
          </a:r>
          <a:r>
            <a:rPr kumimoji="1" lang="ja-JP" altLang="en-US" sz="1000">
              <a:latin typeface="ＭＳ Ｐゴシック" panose="020B0600070205080204" pitchFamily="50" charset="-128"/>
              <a:ea typeface="ＭＳ Ｐゴシック" panose="020B0600070205080204" pitchFamily="50" charset="-128"/>
            </a:rPr>
            <a:t>円となっている。</a:t>
          </a:r>
        </a:p>
        <a:p>
          <a:r>
            <a:rPr kumimoji="1" lang="ja-JP" altLang="en-US" sz="1000">
              <a:latin typeface="ＭＳ Ｐゴシック" panose="020B0600070205080204" pitchFamily="50" charset="-128"/>
              <a:ea typeface="ＭＳ Ｐゴシック" panose="020B0600070205080204" pitchFamily="50" charset="-128"/>
            </a:rPr>
            <a:t>　人件費は住民一人当たり</a:t>
          </a:r>
          <a:r>
            <a:rPr kumimoji="1" lang="en-US" altLang="ja-JP" sz="1000">
              <a:latin typeface="ＭＳ Ｐゴシック" panose="020B0600070205080204" pitchFamily="50" charset="-128"/>
              <a:ea typeface="ＭＳ Ｐゴシック" panose="020B0600070205080204" pitchFamily="50" charset="-128"/>
            </a:rPr>
            <a:t>238,438</a:t>
          </a:r>
          <a:r>
            <a:rPr kumimoji="1" lang="ja-JP" altLang="en-US" sz="1000">
              <a:latin typeface="ＭＳ Ｐゴシック" panose="020B0600070205080204" pitchFamily="50" charset="-128"/>
              <a:ea typeface="ＭＳ Ｐゴシック" panose="020B0600070205080204" pitchFamily="50" charset="-128"/>
            </a:rPr>
            <a:t>円で、令和元年度退職者増に伴う退職手当負担金における調整負担金の減等により、</a:t>
          </a:r>
          <a:r>
            <a:rPr kumimoji="1" lang="en-US" altLang="ja-JP" sz="1000">
              <a:latin typeface="ＭＳ Ｐゴシック" panose="020B0600070205080204" pitchFamily="50" charset="-128"/>
              <a:ea typeface="ＭＳ Ｐゴシック" panose="020B0600070205080204" pitchFamily="50" charset="-128"/>
            </a:rPr>
            <a:t>451</a:t>
          </a:r>
          <a:r>
            <a:rPr kumimoji="1" lang="ja-JP" altLang="en-US" sz="1000">
              <a:latin typeface="ＭＳ Ｐゴシック" panose="020B0600070205080204" pitchFamily="50" charset="-128"/>
              <a:ea typeface="ＭＳ Ｐゴシック" panose="020B0600070205080204" pitchFamily="50" charset="-128"/>
            </a:rPr>
            <a:t>円の減となっており類似団体平均値を</a:t>
          </a:r>
          <a:r>
            <a:rPr kumimoji="1" lang="en-US" altLang="ja-JP" sz="1000">
              <a:latin typeface="ＭＳ Ｐゴシック" panose="020B0600070205080204" pitchFamily="50" charset="-128"/>
              <a:ea typeface="ＭＳ Ｐゴシック" panose="020B0600070205080204" pitchFamily="50" charset="-128"/>
            </a:rPr>
            <a:t>17,029</a:t>
          </a:r>
          <a:r>
            <a:rPr kumimoji="1" lang="ja-JP" altLang="en-US" sz="1000">
              <a:latin typeface="ＭＳ Ｐゴシック" panose="020B0600070205080204" pitchFamily="50" charset="-128"/>
              <a:ea typeface="ＭＳ Ｐゴシック" panose="020B0600070205080204" pitchFamily="50" charset="-128"/>
            </a:rPr>
            <a:t>円下回っている。　物件費は住民一人当たり</a:t>
          </a:r>
          <a:r>
            <a:rPr kumimoji="1" lang="en-US" altLang="ja-JP" sz="1000">
              <a:latin typeface="ＭＳ Ｐゴシック" panose="020B0600070205080204" pitchFamily="50" charset="-128"/>
              <a:ea typeface="ＭＳ Ｐゴシック" panose="020B0600070205080204" pitchFamily="50" charset="-128"/>
            </a:rPr>
            <a:t>224,618</a:t>
          </a:r>
          <a:r>
            <a:rPr kumimoji="1" lang="ja-JP" altLang="en-US" sz="1000">
              <a:latin typeface="ＭＳ Ｐゴシック" panose="020B0600070205080204" pitchFamily="50" charset="-128"/>
              <a:ea typeface="ＭＳ Ｐゴシック" panose="020B0600070205080204" pitchFamily="50" charset="-128"/>
            </a:rPr>
            <a:t>円、前年度から</a:t>
          </a:r>
          <a:r>
            <a:rPr kumimoji="1" lang="en-US" altLang="ja-JP" sz="1000">
              <a:latin typeface="ＭＳ Ｐゴシック" panose="020B0600070205080204" pitchFamily="50" charset="-128"/>
              <a:ea typeface="ＭＳ Ｐゴシック" panose="020B0600070205080204" pitchFamily="50" charset="-128"/>
            </a:rPr>
            <a:t>23,003</a:t>
          </a:r>
          <a:r>
            <a:rPr kumimoji="1" lang="ja-JP" altLang="en-US" sz="1000">
              <a:latin typeface="ＭＳ Ｐゴシック" panose="020B0600070205080204" pitchFamily="50" charset="-128"/>
              <a:ea typeface="ＭＳ Ｐゴシック" panose="020B0600070205080204" pitchFamily="50" charset="-128"/>
            </a:rPr>
            <a:t>円の増となっており、類似団体平均値を</a:t>
          </a:r>
          <a:r>
            <a:rPr kumimoji="1" lang="en-US" altLang="ja-JP" sz="1000">
              <a:latin typeface="ＭＳ Ｐゴシック" panose="020B0600070205080204" pitchFamily="50" charset="-128"/>
              <a:ea typeface="ＭＳ Ｐゴシック" panose="020B0600070205080204" pitchFamily="50" charset="-128"/>
            </a:rPr>
            <a:t>60,006</a:t>
          </a:r>
          <a:r>
            <a:rPr kumimoji="1" lang="ja-JP" altLang="en-US" sz="1000">
              <a:latin typeface="ＭＳ Ｐゴシック" panose="020B0600070205080204" pitchFamily="50" charset="-128"/>
              <a:ea typeface="ＭＳ Ｐゴシック" panose="020B0600070205080204" pitchFamily="50" charset="-128"/>
            </a:rPr>
            <a:t>円下回っている。主な要因としては健康保養館指定管理料</a:t>
          </a:r>
          <a:r>
            <a:rPr kumimoji="1" lang="en-US" altLang="ja-JP" sz="1000">
              <a:latin typeface="ＭＳ Ｐゴシック" panose="020B0600070205080204" pitchFamily="50" charset="-128"/>
              <a:ea typeface="ＭＳ Ｐゴシック" panose="020B0600070205080204" pitchFamily="50" charset="-128"/>
            </a:rPr>
            <a:t>13,442</a:t>
          </a:r>
          <a:r>
            <a:rPr kumimoji="1" lang="ja-JP" altLang="en-US" sz="1000">
              <a:latin typeface="ＭＳ Ｐゴシック" panose="020B0600070205080204" pitchFamily="50" charset="-128"/>
              <a:ea typeface="ＭＳ Ｐゴシック" panose="020B0600070205080204" pitchFamily="50" charset="-128"/>
            </a:rPr>
            <a:t>千円の増や、義務教育学校における施設用備品購入費</a:t>
          </a:r>
          <a:r>
            <a:rPr kumimoji="1" lang="en-US" altLang="ja-JP" sz="1000">
              <a:latin typeface="ＭＳ Ｐゴシック" panose="020B0600070205080204" pitchFamily="50" charset="-128"/>
              <a:ea typeface="ＭＳ Ｐゴシック" panose="020B0600070205080204" pitchFamily="50" charset="-128"/>
            </a:rPr>
            <a:t>37,822</a:t>
          </a:r>
          <a:r>
            <a:rPr kumimoji="1" lang="ja-JP" altLang="en-US" sz="1000">
              <a:latin typeface="ＭＳ Ｐゴシック" panose="020B0600070205080204" pitchFamily="50" charset="-128"/>
              <a:ea typeface="ＭＳ Ｐゴシック" panose="020B0600070205080204" pitchFamily="50" charset="-128"/>
            </a:rPr>
            <a:t>千円の皆増等が挙げられる。　維持補修費は住民一人当たり</a:t>
          </a:r>
          <a:r>
            <a:rPr kumimoji="1" lang="en-US" altLang="ja-JP" sz="1000">
              <a:latin typeface="ＭＳ Ｐゴシック" panose="020B0600070205080204" pitchFamily="50" charset="-128"/>
              <a:ea typeface="ＭＳ Ｐゴシック" panose="020B0600070205080204" pitchFamily="50" charset="-128"/>
            </a:rPr>
            <a:t>26,743</a:t>
          </a:r>
          <a:r>
            <a:rPr kumimoji="1" lang="ja-JP" altLang="en-US" sz="1000">
              <a:latin typeface="ＭＳ Ｐゴシック" panose="020B0600070205080204" pitchFamily="50" charset="-128"/>
              <a:ea typeface="ＭＳ Ｐゴシック" panose="020B0600070205080204" pitchFamily="50" charset="-128"/>
            </a:rPr>
            <a:t>円、前年度から</a:t>
          </a:r>
          <a:r>
            <a:rPr kumimoji="1" lang="en-US" altLang="ja-JP" sz="1000">
              <a:latin typeface="ＭＳ Ｐゴシック" panose="020B0600070205080204" pitchFamily="50" charset="-128"/>
              <a:ea typeface="ＭＳ Ｐゴシック" panose="020B0600070205080204" pitchFamily="50" charset="-128"/>
            </a:rPr>
            <a:t>2,064</a:t>
          </a:r>
          <a:r>
            <a:rPr kumimoji="1" lang="ja-JP" altLang="en-US" sz="1000">
              <a:latin typeface="ＭＳ Ｐゴシック" panose="020B0600070205080204" pitchFamily="50" charset="-128"/>
              <a:ea typeface="ＭＳ Ｐゴシック" panose="020B0600070205080204" pitchFamily="50" charset="-128"/>
            </a:rPr>
            <a:t>円の減となっており、類似団体平均値を</a:t>
          </a:r>
          <a:r>
            <a:rPr kumimoji="1" lang="en-US" altLang="ja-JP" sz="1000">
              <a:latin typeface="ＭＳ Ｐゴシック" panose="020B0600070205080204" pitchFamily="50" charset="-128"/>
              <a:ea typeface="ＭＳ Ｐゴシック" panose="020B0600070205080204" pitchFamily="50" charset="-128"/>
            </a:rPr>
            <a:t>1,615</a:t>
          </a:r>
          <a:r>
            <a:rPr kumimoji="1" lang="ja-JP" altLang="en-US" sz="1000">
              <a:latin typeface="ＭＳ Ｐゴシック" panose="020B0600070205080204" pitchFamily="50" charset="-128"/>
              <a:ea typeface="ＭＳ Ｐゴシック" panose="020B0600070205080204" pitchFamily="50" charset="-128"/>
            </a:rPr>
            <a:t>円下回っている。主な要因としては健康保養館における維持修繕</a:t>
          </a:r>
          <a:r>
            <a:rPr kumimoji="1" lang="en-US" altLang="ja-JP" sz="1000">
              <a:latin typeface="ＭＳ Ｐゴシック" panose="020B0600070205080204" pitchFamily="50" charset="-128"/>
              <a:ea typeface="ＭＳ Ｐゴシック" panose="020B0600070205080204" pitchFamily="50" charset="-128"/>
            </a:rPr>
            <a:t>3,510</a:t>
          </a:r>
          <a:r>
            <a:rPr kumimoji="1" lang="ja-JP" altLang="en-US" sz="1000">
              <a:latin typeface="ＭＳ Ｐゴシック" panose="020B0600070205080204" pitchFamily="50" charset="-128"/>
              <a:ea typeface="ＭＳ Ｐゴシック" panose="020B0600070205080204" pitchFamily="50" charset="-128"/>
            </a:rPr>
            <a:t>千円等が挙げられる。　扶助費は住民一人当たり</a:t>
          </a:r>
          <a:r>
            <a:rPr kumimoji="1" lang="en-US" altLang="ja-JP" sz="1000">
              <a:latin typeface="ＭＳ Ｐゴシック" panose="020B0600070205080204" pitchFamily="50" charset="-128"/>
              <a:ea typeface="ＭＳ Ｐゴシック" panose="020B0600070205080204" pitchFamily="50" charset="-128"/>
            </a:rPr>
            <a:t>93,641</a:t>
          </a:r>
          <a:r>
            <a:rPr kumimoji="1" lang="ja-JP" altLang="en-US" sz="1000">
              <a:latin typeface="ＭＳ Ｐゴシック" panose="020B0600070205080204" pitchFamily="50" charset="-128"/>
              <a:ea typeface="ＭＳ Ｐゴシック" panose="020B0600070205080204" pitchFamily="50" charset="-128"/>
            </a:rPr>
            <a:t>円、前年度から</a:t>
          </a:r>
          <a:r>
            <a:rPr kumimoji="1" lang="en-US" altLang="ja-JP" sz="1000">
              <a:latin typeface="ＭＳ Ｐゴシック" panose="020B0600070205080204" pitchFamily="50" charset="-128"/>
              <a:ea typeface="ＭＳ Ｐゴシック" panose="020B0600070205080204" pitchFamily="50" charset="-128"/>
            </a:rPr>
            <a:t>2,812</a:t>
          </a:r>
          <a:r>
            <a:rPr kumimoji="1" lang="ja-JP" altLang="en-US" sz="1000">
              <a:latin typeface="ＭＳ Ｐゴシック" panose="020B0600070205080204" pitchFamily="50" charset="-128"/>
              <a:ea typeface="ＭＳ Ｐゴシック" panose="020B0600070205080204" pitchFamily="50" charset="-128"/>
            </a:rPr>
            <a:t>円の増となっており、類似団体平均値を</a:t>
          </a:r>
          <a:r>
            <a:rPr kumimoji="1" lang="en-US" altLang="ja-JP" sz="1000">
              <a:latin typeface="ＭＳ Ｐゴシック" panose="020B0600070205080204" pitchFamily="50" charset="-128"/>
              <a:ea typeface="ＭＳ Ｐゴシック" panose="020B0600070205080204" pitchFamily="50" charset="-128"/>
            </a:rPr>
            <a:t>8,614</a:t>
          </a:r>
          <a:r>
            <a:rPr kumimoji="1" lang="ja-JP" altLang="en-US" sz="1000">
              <a:latin typeface="ＭＳ Ｐゴシック" panose="020B0600070205080204" pitchFamily="50" charset="-128"/>
              <a:ea typeface="ＭＳ Ｐゴシック" panose="020B0600070205080204" pitchFamily="50" charset="-128"/>
            </a:rPr>
            <a:t>円上回っている。歳出額は子育て世帯への臨時特別給付金</a:t>
          </a:r>
          <a:r>
            <a:rPr kumimoji="1" lang="en-US" altLang="ja-JP" sz="1000">
              <a:latin typeface="ＭＳ Ｐゴシック" panose="020B0600070205080204" pitchFamily="50" charset="-128"/>
              <a:ea typeface="ＭＳ Ｐゴシック" panose="020B0600070205080204" pitchFamily="50" charset="-128"/>
            </a:rPr>
            <a:t>26,500</a:t>
          </a:r>
          <a:r>
            <a:rPr kumimoji="1" lang="ja-JP" altLang="en-US" sz="1000">
              <a:latin typeface="ＭＳ Ｐゴシック" panose="020B0600070205080204" pitchFamily="50" charset="-128"/>
              <a:ea typeface="ＭＳ Ｐゴシック" panose="020B0600070205080204" pitchFamily="50" charset="-128"/>
            </a:rPr>
            <a:t>千円の皆減等により、扶助費全体で</a:t>
          </a:r>
          <a:r>
            <a:rPr kumimoji="1" lang="en-US" altLang="ja-JP" sz="1000">
              <a:latin typeface="ＭＳ Ｐゴシック" panose="020B0600070205080204" pitchFamily="50" charset="-128"/>
              <a:ea typeface="ＭＳ Ｐゴシック" panose="020B0600070205080204" pitchFamily="50" charset="-128"/>
            </a:rPr>
            <a:t>1,202</a:t>
          </a:r>
          <a:r>
            <a:rPr kumimoji="1" lang="ja-JP" altLang="en-US" sz="1000">
              <a:latin typeface="ＭＳ Ｐゴシック" panose="020B0600070205080204" pitchFamily="50" charset="-128"/>
              <a:ea typeface="ＭＳ Ｐゴシック" panose="020B0600070205080204" pitchFamily="50" charset="-128"/>
            </a:rPr>
            <a:t>千円の減となっているものの、分母である</a:t>
          </a:r>
          <a:r>
            <a:rPr kumimoji="1" lang="en-US" altLang="ja-JP" sz="1000">
              <a:latin typeface="ＭＳ Ｐゴシック" panose="020B0600070205080204" pitchFamily="50" charset="-128"/>
              <a:ea typeface="ＭＳ Ｐゴシック" panose="020B0600070205080204" pitchFamily="50" charset="-128"/>
            </a:rPr>
            <a:t>1</a:t>
          </a:r>
          <a:r>
            <a:rPr kumimoji="1" lang="ja-JP" altLang="en-US" sz="1000">
              <a:latin typeface="ＭＳ Ｐゴシック" panose="020B0600070205080204" pitchFamily="50" charset="-128"/>
              <a:ea typeface="ＭＳ Ｐゴシック" panose="020B0600070205080204" pitchFamily="50" charset="-128"/>
            </a:rPr>
            <a:t>月</a:t>
          </a:r>
          <a:r>
            <a:rPr kumimoji="1" lang="en-US" altLang="ja-JP" sz="1000">
              <a:latin typeface="ＭＳ Ｐゴシック" panose="020B0600070205080204" pitchFamily="50" charset="-128"/>
              <a:ea typeface="ＭＳ Ｐゴシック" panose="020B0600070205080204" pitchFamily="50" charset="-128"/>
            </a:rPr>
            <a:t>1</a:t>
          </a:r>
          <a:r>
            <a:rPr kumimoji="1" lang="ja-JP" altLang="en-US" sz="1000">
              <a:latin typeface="ＭＳ Ｐゴシック" panose="020B0600070205080204" pitchFamily="50" charset="-128"/>
              <a:ea typeface="ＭＳ Ｐゴシック" panose="020B0600070205080204" pitchFamily="50" charset="-128"/>
            </a:rPr>
            <a:t>日時点の人口の減少により、人口一人当たりのコストは増額となっている。補助費等は住民一人当たり</a:t>
          </a:r>
          <a:r>
            <a:rPr kumimoji="1" lang="en-US" altLang="ja-JP" sz="1000">
              <a:latin typeface="ＭＳ Ｐゴシック" panose="020B0600070205080204" pitchFamily="50" charset="-128"/>
              <a:ea typeface="ＭＳ Ｐゴシック" panose="020B0600070205080204" pitchFamily="50" charset="-128"/>
            </a:rPr>
            <a:t>226,967</a:t>
          </a:r>
          <a:r>
            <a:rPr kumimoji="1" lang="ja-JP" altLang="en-US" sz="1000">
              <a:latin typeface="ＭＳ Ｐゴシック" panose="020B0600070205080204" pitchFamily="50" charset="-128"/>
              <a:ea typeface="ＭＳ Ｐゴシック" panose="020B0600070205080204" pitchFamily="50" charset="-128"/>
            </a:rPr>
            <a:t>円、前年度から</a:t>
          </a:r>
          <a:r>
            <a:rPr kumimoji="1" lang="en-US" altLang="ja-JP" sz="1000">
              <a:latin typeface="ＭＳ Ｐゴシック" panose="020B0600070205080204" pitchFamily="50" charset="-128"/>
              <a:ea typeface="ＭＳ Ｐゴシック" panose="020B0600070205080204" pitchFamily="50" charset="-128"/>
            </a:rPr>
            <a:t>12,019</a:t>
          </a:r>
          <a:r>
            <a:rPr kumimoji="1" lang="ja-JP" altLang="en-US" sz="1000">
              <a:latin typeface="ＭＳ Ｐゴシック" panose="020B0600070205080204" pitchFamily="50" charset="-128"/>
              <a:ea typeface="ＭＳ Ｐゴシック" panose="020B0600070205080204" pitchFamily="50" charset="-128"/>
            </a:rPr>
            <a:t>円の増となっており、類似団体平均値を</a:t>
          </a:r>
          <a:r>
            <a:rPr kumimoji="1" lang="en-US" altLang="ja-JP" sz="1000">
              <a:latin typeface="ＭＳ Ｐゴシック" panose="020B0600070205080204" pitchFamily="50" charset="-128"/>
              <a:ea typeface="ＭＳ Ｐゴシック" panose="020B0600070205080204" pitchFamily="50" charset="-128"/>
            </a:rPr>
            <a:t>4,645</a:t>
          </a:r>
          <a:r>
            <a:rPr kumimoji="1" lang="ja-JP" altLang="en-US" sz="1000">
              <a:latin typeface="ＭＳ Ｐゴシック" panose="020B0600070205080204" pitchFamily="50" charset="-128"/>
              <a:ea typeface="ＭＳ Ｐゴシック" panose="020B0600070205080204" pitchFamily="50" charset="-128"/>
            </a:rPr>
            <a:t>円下回っている。主な要因としては、コンビニ交付システム構築費負担金</a:t>
          </a:r>
          <a:r>
            <a:rPr kumimoji="1" lang="en-US" altLang="ja-JP" sz="1000">
              <a:latin typeface="ＭＳ Ｐゴシック" panose="020B0600070205080204" pitchFamily="50" charset="-128"/>
              <a:ea typeface="ＭＳ Ｐゴシック" panose="020B0600070205080204" pitchFamily="50" charset="-128"/>
            </a:rPr>
            <a:t>21,508</a:t>
          </a:r>
          <a:r>
            <a:rPr kumimoji="1" lang="ja-JP" altLang="en-US" sz="1000">
              <a:latin typeface="ＭＳ Ｐゴシック" panose="020B0600070205080204" pitchFamily="50" charset="-128"/>
              <a:ea typeface="ＭＳ Ｐゴシック" panose="020B0600070205080204" pitchFamily="50" charset="-128"/>
            </a:rPr>
            <a:t>千円の皆増等が挙げられる。普通建設事業費は住民一人当たり</a:t>
          </a:r>
          <a:r>
            <a:rPr kumimoji="1" lang="en-US" altLang="ja-JP" sz="1000">
              <a:latin typeface="ＭＳ Ｐゴシック" panose="020B0600070205080204" pitchFamily="50" charset="-128"/>
              <a:ea typeface="ＭＳ Ｐゴシック" panose="020B0600070205080204" pitchFamily="50" charset="-128"/>
            </a:rPr>
            <a:t>363,118</a:t>
          </a:r>
          <a:r>
            <a:rPr kumimoji="1" lang="ja-JP" altLang="en-US" sz="1000">
              <a:latin typeface="ＭＳ Ｐゴシック" panose="020B0600070205080204" pitchFamily="50" charset="-128"/>
              <a:ea typeface="ＭＳ Ｐゴシック" panose="020B0600070205080204" pitchFamily="50" charset="-128"/>
            </a:rPr>
            <a:t>円、前年度から</a:t>
          </a:r>
          <a:r>
            <a:rPr kumimoji="1" lang="en-US" altLang="ja-JP" sz="1000">
              <a:latin typeface="ＭＳ Ｐゴシック" panose="020B0600070205080204" pitchFamily="50" charset="-128"/>
              <a:ea typeface="ＭＳ Ｐゴシック" panose="020B0600070205080204" pitchFamily="50" charset="-128"/>
            </a:rPr>
            <a:t>114,172</a:t>
          </a:r>
          <a:r>
            <a:rPr kumimoji="1" lang="ja-JP" altLang="en-US" sz="1000">
              <a:latin typeface="ＭＳ Ｐゴシック" panose="020B0600070205080204" pitchFamily="50" charset="-128"/>
              <a:ea typeface="ＭＳ Ｐゴシック" panose="020B0600070205080204" pitchFamily="50" charset="-128"/>
            </a:rPr>
            <a:t>円の増となっており、類似団体平均値を</a:t>
          </a:r>
          <a:r>
            <a:rPr kumimoji="1" lang="en-US" altLang="ja-JP" sz="1000">
              <a:latin typeface="ＭＳ Ｐゴシック" panose="020B0600070205080204" pitchFamily="50" charset="-128"/>
              <a:ea typeface="ＭＳ Ｐゴシック" panose="020B0600070205080204" pitchFamily="50" charset="-128"/>
            </a:rPr>
            <a:t>67,025</a:t>
          </a:r>
          <a:r>
            <a:rPr kumimoji="1" lang="ja-JP" altLang="en-US" sz="1000">
              <a:latin typeface="ＭＳ Ｐゴシック" panose="020B0600070205080204" pitchFamily="50" charset="-128"/>
              <a:ea typeface="ＭＳ Ｐゴシック" panose="020B0600070205080204" pitchFamily="50" charset="-128"/>
            </a:rPr>
            <a:t>円上回っている。主な要因としては義務教育学校整備事業における体育館改修及びプール整備工事費</a:t>
          </a:r>
          <a:r>
            <a:rPr kumimoji="1" lang="en-US" altLang="ja-JP" sz="1000">
              <a:latin typeface="ＭＳ Ｐゴシック" panose="020B0600070205080204" pitchFamily="50" charset="-128"/>
              <a:ea typeface="ＭＳ Ｐゴシック" panose="020B0600070205080204" pitchFamily="50" charset="-128"/>
            </a:rPr>
            <a:t>228,140</a:t>
          </a:r>
          <a:r>
            <a:rPr kumimoji="1" lang="ja-JP" altLang="en-US" sz="1000">
              <a:latin typeface="ＭＳ Ｐゴシック" panose="020B0600070205080204" pitchFamily="50" charset="-128"/>
              <a:ea typeface="ＭＳ Ｐゴシック" panose="020B0600070205080204" pitchFamily="50" charset="-128"/>
            </a:rPr>
            <a:t>千円、外構整備工事</a:t>
          </a:r>
          <a:r>
            <a:rPr kumimoji="1" lang="en-US" altLang="ja-JP" sz="1000">
              <a:latin typeface="ＭＳ Ｐゴシック" panose="020B0600070205080204" pitchFamily="50" charset="-128"/>
              <a:ea typeface="ＭＳ Ｐゴシック" panose="020B0600070205080204" pitchFamily="50" charset="-128"/>
            </a:rPr>
            <a:t>62,425</a:t>
          </a:r>
          <a:r>
            <a:rPr kumimoji="1" lang="ja-JP" altLang="en-US" sz="1000">
              <a:latin typeface="ＭＳ Ｐゴシック" panose="020B0600070205080204" pitchFamily="50" charset="-128"/>
              <a:ea typeface="ＭＳ Ｐゴシック" panose="020B0600070205080204" pitchFamily="50" charset="-128"/>
            </a:rPr>
            <a:t>千円の皆増等が挙げられる。積立金は住民一人当たり</a:t>
          </a:r>
          <a:r>
            <a:rPr kumimoji="1" lang="en-US" altLang="ja-JP" sz="1000">
              <a:latin typeface="ＭＳ Ｐゴシック" panose="020B0600070205080204" pitchFamily="50" charset="-128"/>
              <a:ea typeface="ＭＳ Ｐゴシック" panose="020B0600070205080204" pitchFamily="50" charset="-128"/>
            </a:rPr>
            <a:t>47,657</a:t>
          </a:r>
          <a:r>
            <a:rPr kumimoji="1" lang="ja-JP" altLang="en-US" sz="1000">
              <a:latin typeface="ＭＳ Ｐゴシック" panose="020B0600070205080204" pitchFamily="50" charset="-128"/>
              <a:ea typeface="ＭＳ Ｐゴシック" panose="020B0600070205080204" pitchFamily="50" charset="-128"/>
            </a:rPr>
            <a:t>円で、前年度から</a:t>
          </a:r>
          <a:r>
            <a:rPr kumimoji="1" lang="en-US" altLang="ja-JP" sz="1000">
              <a:latin typeface="ＭＳ Ｐゴシック" panose="020B0600070205080204" pitchFamily="50" charset="-128"/>
              <a:ea typeface="ＭＳ Ｐゴシック" panose="020B0600070205080204" pitchFamily="50" charset="-128"/>
            </a:rPr>
            <a:t>42,688</a:t>
          </a:r>
          <a:r>
            <a:rPr kumimoji="1" lang="ja-JP" altLang="en-US" sz="1000">
              <a:latin typeface="ＭＳ Ｐゴシック" panose="020B0600070205080204" pitchFamily="50" charset="-128"/>
              <a:ea typeface="ＭＳ Ｐゴシック" panose="020B0600070205080204" pitchFamily="50" charset="-128"/>
            </a:rPr>
            <a:t>円の減となっており、類似団体平均値を</a:t>
          </a:r>
          <a:r>
            <a:rPr kumimoji="1" lang="en-US" altLang="ja-JP" sz="1000">
              <a:latin typeface="ＭＳ Ｐゴシック" panose="020B0600070205080204" pitchFamily="50" charset="-128"/>
              <a:ea typeface="ＭＳ Ｐゴシック" panose="020B0600070205080204" pitchFamily="50" charset="-128"/>
            </a:rPr>
            <a:t>108,128</a:t>
          </a:r>
          <a:r>
            <a:rPr kumimoji="1" lang="ja-JP" altLang="en-US" sz="1000">
              <a:latin typeface="ＭＳ Ｐゴシック" panose="020B0600070205080204" pitchFamily="50" charset="-128"/>
              <a:ea typeface="ＭＳ Ｐゴシック" panose="020B0600070205080204" pitchFamily="50" charset="-128"/>
            </a:rPr>
            <a:t>円下回っている。主な要因としては財政調整基金積立金</a:t>
          </a:r>
          <a:r>
            <a:rPr kumimoji="1" lang="en-US" altLang="ja-JP" sz="1000">
              <a:latin typeface="ＭＳ Ｐゴシック" panose="020B0600070205080204" pitchFamily="50" charset="-128"/>
              <a:ea typeface="ＭＳ Ｐゴシック" panose="020B0600070205080204" pitchFamily="50" charset="-128"/>
            </a:rPr>
            <a:t>21,350</a:t>
          </a:r>
          <a:r>
            <a:rPr kumimoji="1" lang="ja-JP" altLang="en-US" sz="1000">
              <a:latin typeface="ＭＳ Ｐゴシック" panose="020B0600070205080204" pitchFamily="50" charset="-128"/>
              <a:ea typeface="ＭＳ Ｐゴシック" panose="020B0600070205080204" pitchFamily="50" charset="-128"/>
            </a:rPr>
            <a:t>千円、町有林有効活用基金積立金</a:t>
          </a:r>
          <a:r>
            <a:rPr kumimoji="1" lang="en-US" altLang="ja-JP" sz="1000">
              <a:latin typeface="ＭＳ Ｐゴシック" panose="020B0600070205080204" pitchFamily="50" charset="-128"/>
              <a:ea typeface="ＭＳ Ｐゴシック" panose="020B0600070205080204" pitchFamily="50" charset="-128"/>
            </a:rPr>
            <a:t>43,360</a:t>
          </a:r>
          <a:r>
            <a:rPr kumimoji="1" lang="ja-JP" altLang="en-US" sz="1000">
              <a:latin typeface="ＭＳ Ｐゴシック" panose="020B0600070205080204" pitchFamily="50" charset="-128"/>
              <a:ea typeface="ＭＳ Ｐゴシック" panose="020B0600070205080204" pitchFamily="50" charset="-128"/>
            </a:rPr>
            <a:t>千円、公共施設等維持整備基金積立金</a:t>
          </a:r>
          <a:r>
            <a:rPr kumimoji="1" lang="en-US" altLang="ja-JP" sz="1000">
              <a:latin typeface="ＭＳ Ｐゴシック" panose="020B0600070205080204" pitchFamily="50" charset="-128"/>
              <a:ea typeface="ＭＳ Ｐゴシック" panose="020B0600070205080204" pitchFamily="50" charset="-128"/>
            </a:rPr>
            <a:t>30,000</a:t>
          </a:r>
          <a:r>
            <a:rPr kumimoji="1" lang="ja-JP" altLang="en-US" sz="1000">
              <a:latin typeface="ＭＳ Ｐゴシック" panose="020B0600070205080204" pitchFamily="50" charset="-128"/>
              <a:ea typeface="ＭＳ Ｐゴシック" panose="020B0600070205080204" pitchFamily="50" charset="-128"/>
            </a:rPr>
            <a:t>千円の減等が挙げられる。投資及び出資金は住民一人当たり</a:t>
          </a:r>
          <a:r>
            <a:rPr kumimoji="1" lang="en-US" altLang="ja-JP" sz="1000">
              <a:latin typeface="ＭＳ Ｐゴシック" panose="020B0600070205080204" pitchFamily="50" charset="-128"/>
              <a:ea typeface="ＭＳ Ｐゴシック" panose="020B0600070205080204" pitchFamily="50" charset="-128"/>
            </a:rPr>
            <a:t>15,929</a:t>
          </a:r>
          <a:r>
            <a:rPr kumimoji="1" lang="ja-JP" altLang="en-US" sz="1000">
              <a:latin typeface="ＭＳ Ｐゴシック" panose="020B0600070205080204" pitchFamily="50" charset="-128"/>
              <a:ea typeface="ＭＳ Ｐゴシック" panose="020B0600070205080204" pitchFamily="50" charset="-128"/>
            </a:rPr>
            <a:t>円、前年度から</a:t>
          </a:r>
          <a:r>
            <a:rPr kumimoji="1" lang="en-US" altLang="ja-JP" sz="1000">
              <a:latin typeface="ＭＳ Ｐゴシック" panose="020B0600070205080204" pitchFamily="50" charset="-128"/>
              <a:ea typeface="ＭＳ Ｐゴシック" panose="020B0600070205080204" pitchFamily="50" charset="-128"/>
            </a:rPr>
            <a:t>1,797</a:t>
          </a:r>
          <a:r>
            <a:rPr kumimoji="1" lang="ja-JP" altLang="en-US" sz="1000">
              <a:latin typeface="ＭＳ Ｐゴシック" panose="020B0600070205080204" pitchFamily="50" charset="-128"/>
              <a:ea typeface="ＭＳ Ｐゴシック" panose="020B0600070205080204" pitchFamily="50" charset="-128"/>
            </a:rPr>
            <a:t>円の増となっている。類似団体平均値を</a:t>
          </a:r>
          <a:r>
            <a:rPr kumimoji="1" lang="en-US" altLang="ja-JP" sz="1000">
              <a:latin typeface="ＭＳ Ｐゴシック" panose="020B0600070205080204" pitchFamily="50" charset="-128"/>
              <a:ea typeface="ＭＳ Ｐゴシック" panose="020B0600070205080204" pitchFamily="50" charset="-128"/>
            </a:rPr>
            <a:t>14,980</a:t>
          </a:r>
          <a:r>
            <a:rPr kumimoji="1" lang="ja-JP" altLang="en-US" sz="1000">
              <a:latin typeface="ＭＳ Ｐゴシック" panose="020B0600070205080204" pitchFamily="50" charset="-128"/>
              <a:ea typeface="ＭＳ Ｐゴシック" panose="020B0600070205080204" pitchFamily="50" charset="-128"/>
            </a:rPr>
            <a:t>円上回っているが、これは簡易水道事業会計への出資金によるもので、水道料金の適正化を図るなど、より一層の経営改善に努めていく。貸付金は住民一人当たり</a:t>
          </a:r>
          <a:r>
            <a:rPr kumimoji="1" lang="en-US" altLang="ja-JP" sz="1000">
              <a:latin typeface="ＭＳ Ｐゴシック" panose="020B0600070205080204" pitchFamily="50" charset="-128"/>
              <a:ea typeface="ＭＳ Ｐゴシック" panose="020B0600070205080204" pitchFamily="50" charset="-128"/>
            </a:rPr>
            <a:t>18,248</a:t>
          </a:r>
          <a:r>
            <a:rPr kumimoji="1" lang="ja-JP" altLang="en-US" sz="1000">
              <a:latin typeface="ＭＳ Ｐゴシック" panose="020B0600070205080204" pitchFamily="50" charset="-128"/>
              <a:ea typeface="ＭＳ Ｐゴシック" panose="020B0600070205080204" pitchFamily="50" charset="-128"/>
            </a:rPr>
            <a:t>円となっており、前年度から</a:t>
          </a:r>
          <a:r>
            <a:rPr kumimoji="1" lang="en-US" altLang="ja-JP" sz="1000">
              <a:latin typeface="ＭＳ Ｐゴシック" panose="020B0600070205080204" pitchFamily="50" charset="-128"/>
              <a:ea typeface="ＭＳ Ｐゴシック" panose="020B0600070205080204" pitchFamily="50" charset="-128"/>
            </a:rPr>
            <a:t>673</a:t>
          </a:r>
          <a:r>
            <a:rPr kumimoji="1" lang="ja-JP" altLang="en-US" sz="1000">
              <a:latin typeface="ＭＳ Ｐゴシック" panose="020B0600070205080204" pitchFamily="50" charset="-128"/>
              <a:ea typeface="ＭＳ Ｐゴシック" panose="020B0600070205080204" pitchFamily="50" charset="-128"/>
            </a:rPr>
            <a:t>円の減となっている。類似団体平均値の</a:t>
          </a:r>
          <a:r>
            <a:rPr kumimoji="1" lang="en-US" altLang="ja-JP" sz="1000">
              <a:latin typeface="ＭＳ Ｐゴシック" panose="020B0600070205080204" pitchFamily="50" charset="-128"/>
              <a:ea typeface="ＭＳ Ｐゴシック" panose="020B0600070205080204" pitchFamily="50" charset="-128"/>
            </a:rPr>
            <a:t>4,359</a:t>
          </a:r>
          <a:r>
            <a:rPr kumimoji="1" lang="ja-JP" altLang="en-US" sz="1000">
              <a:latin typeface="ＭＳ Ｐゴシック" panose="020B0600070205080204" pitchFamily="50" charset="-128"/>
              <a:ea typeface="ＭＳ Ｐゴシック" panose="020B0600070205080204" pitchFamily="50" charset="-128"/>
            </a:rPr>
            <a:t>円を</a:t>
          </a:r>
          <a:r>
            <a:rPr kumimoji="1" lang="en-US" altLang="ja-JP" sz="1000">
              <a:latin typeface="ＭＳ Ｐゴシック" panose="020B0600070205080204" pitchFamily="50" charset="-128"/>
              <a:ea typeface="ＭＳ Ｐゴシック" panose="020B0600070205080204" pitchFamily="50" charset="-128"/>
            </a:rPr>
            <a:t>13,889</a:t>
          </a:r>
          <a:r>
            <a:rPr kumimoji="1" lang="ja-JP" altLang="en-US" sz="1000">
              <a:latin typeface="ＭＳ Ｐゴシック" panose="020B0600070205080204" pitchFamily="50" charset="-128"/>
              <a:ea typeface="ＭＳ Ｐゴシック" panose="020B0600070205080204" pitchFamily="50" charset="-128"/>
            </a:rPr>
            <a:t>円上回っているが、これは第三セクターである藤里開発公社へ運営資金を貸し付けているためで、町の財政に悪影響を与えないよう、経営状況の把握や適切な関与に努め、経営力の向上を図る。操出金は住民一人当たり</a:t>
          </a:r>
          <a:r>
            <a:rPr kumimoji="1" lang="en-US" altLang="ja-JP" sz="1000">
              <a:latin typeface="ＭＳ Ｐゴシック" panose="020B0600070205080204" pitchFamily="50" charset="-128"/>
              <a:ea typeface="ＭＳ Ｐゴシック" panose="020B0600070205080204" pitchFamily="50" charset="-128"/>
            </a:rPr>
            <a:t>122,474</a:t>
          </a:r>
          <a:r>
            <a:rPr kumimoji="1" lang="ja-JP" altLang="en-US" sz="1000">
              <a:latin typeface="ＭＳ Ｐゴシック" panose="020B0600070205080204" pitchFamily="50" charset="-128"/>
              <a:ea typeface="ＭＳ Ｐゴシック" panose="020B0600070205080204" pitchFamily="50" charset="-128"/>
            </a:rPr>
            <a:t>円で、前年度から</a:t>
          </a:r>
          <a:r>
            <a:rPr kumimoji="1" lang="en-US" altLang="ja-JP" sz="1000">
              <a:latin typeface="ＭＳ Ｐゴシック" panose="020B0600070205080204" pitchFamily="50" charset="-128"/>
              <a:ea typeface="ＭＳ Ｐゴシック" panose="020B0600070205080204" pitchFamily="50" charset="-128"/>
            </a:rPr>
            <a:t>792</a:t>
          </a:r>
          <a:r>
            <a:rPr kumimoji="1" lang="ja-JP" altLang="en-US" sz="1000">
              <a:latin typeface="ＭＳ Ｐゴシック" panose="020B0600070205080204" pitchFamily="50" charset="-128"/>
              <a:ea typeface="ＭＳ Ｐゴシック" panose="020B0600070205080204" pitchFamily="50" charset="-128"/>
            </a:rPr>
            <a:t>円の増となっており、類似団体平均値を</a:t>
          </a:r>
          <a:r>
            <a:rPr kumimoji="1" lang="en-US" altLang="ja-JP" sz="1000">
              <a:latin typeface="ＭＳ Ｐゴシック" panose="020B0600070205080204" pitchFamily="50" charset="-128"/>
              <a:ea typeface="ＭＳ Ｐゴシック" panose="020B0600070205080204" pitchFamily="50" charset="-128"/>
            </a:rPr>
            <a:t>16,339</a:t>
          </a:r>
          <a:r>
            <a:rPr kumimoji="1" lang="ja-JP" altLang="en-US" sz="1000">
              <a:latin typeface="ＭＳ Ｐゴシック" panose="020B0600070205080204" pitchFamily="50" charset="-128"/>
              <a:ea typeface="ＭＳ Ｐゴシック" panose="020B0600070205080204" pitchFamily="50" charset="-128"/>
            </a:rPr>
            <a:t>円下回っている。歳出額は介護サービス特別会計操出金（施設分）</a:t>
          </a:r>
          <a:r>
            <a:rPr kumimoji="1" lang="en-US" altLang="ja-JP" sz="1000">
              <a:latin typeface="ＭＳ Ｐゴシック" panose="020B0600070205080204" pitchFamily="50" charset="-128"/>
              <a:ea typeface="ＭＳ Ｐゴシック" panose="020B0600070205080204" pitchFamily="50" charset="-128"/>
            </a:rPr>
            <a:t>5,000</a:t>
          </a:r>
          <a:r>
            <a:rPr kumimoji="1" lang="ja-JP" altLang="en-US" sz="1000">
              <a:latin typeface="ＭＳ Ｐゴシック" panose="020B0600070205080204" pitchFamily="50" charset="-128"/>
              <a:ea typeface="ＭＳ Ｐゴシック" panose="020B0600070205080204" pitchFamily="50" charset="-128"/>
            </a:rPr>
            <a:t>千円の皆減等により、繰出金全体で</a:t>
          </a:r>
          <a:r>
            <a:rPr kumimoji="1" lang="en-US" altLang="ja-JP" sz="1000">
              <a:latin typeface="ＭＳ Ｐゴシック" panose="020B0600070205080204" pitchFamily="50" charset="-128"/>
              <a:ea typeface="ＭＳ Ｐゴシック" panose="020B0600070205080204" pitchFamily="50" charset="-128"/>
            </a:rPr>
            <a:t>10,236</a:t>
          </a:r>
          <a:r>
            <a:rPr kumimoji="1" lang="ja-JP" altLang="en-US" sz="1000">
              <a:latin typeface="ＭＳ Ｐゴシック" panose="020B0600070205080204" pitchFamily="50" charset="-128"/>
              <a:ea typeface="ＭＳ Ｐゴシック" panose="020B0600070205080204" pitchFamily="50" charset="-128"/>
            </a:rPr>
            <a:t>千円の減となっているが、分母である</a:t>
          </a:r>
          <a:r>
            <a:rPr kumimoji="1" lang="en-US" altLang="ja-JP" sz="1000">
              <a:latin typeface="ＭＳ Ｐゴシック" panose="020B0600070205080204" pitchFamily="50" charset="-128"/>
              <a:ea typeface="ＭＳ Ｐゴシック" panose="020B0600070205080204" pitchFamily="50" charset="-128"/>
            </a:rPr>
            <a:t>1</a:t>
          </a:r>
          <a:r>
            <a:rPr kumimoji="1" lang="ja-JP" altLang="en-US" sz="1000">
              <a:latin typeface="ＭＳ Ｐゴシック" panose="020B0600070205080204" pitchFamily="50" charset="-128"/>
              <a:ea typeface="ＭＳ Ｐゴシック" panose="020B0600070205080204" pitchFamily="50" charset="-128"/>
            </a:rPr>
            <a:t>月</a:t>
          </a:r>
          <a:r>
            <a:rPr kumimoji="1" lang="en-US" altLang="ja-JP" sz="1000">
              <a:latin typeface="ＭＳ Ｐゴシック" panose="020B0600070205080204" pitchFamily="50" charset="-128"/>
              <a:ea typeface="ＭＳ Ｐゴシック" panose="020B0600070205080204" pitchFamily="50" charset="-128"/>
            </a:rPr>
            <a:t>1</a:t>
          </a:r>
          <a:r>
            <a:rPr kumimoji="1" lang="ja-JP" altLang="en-US" sz="1000">
              <a:latin typeface="ＭＳ Ｐゴシック" panose="020B0600070205080204" pitchFamily="50" charset="-128"/>
              <a:ea typeface="ＭＳ Ｐゴシック" panose="020B0600070205080204" pitchFamily="50" charset="-128"/>
            </a:rPr>
            <a:t>日時点の人口の減少により、人口一人当たりのコストは増額となっている。今後増加が予想される繰出金については、特別会計の独立採算の原則に立ち返り、下水道料金及び保険料の適正化を図る等、より一層の経営改善に努め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秋田県藤里町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2,899
2,884
282.13
4,500,846
4,340,424
143,422
2,348,030
3,479,888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18.8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139700</xdr:rowOff>
    </xdr:from>
    <xdr:to>
      <xdr:col>28</xdr:col>
      <xdr:colOff>114300</xdr:colOff>
      <xdr:row>39</xdr:row>
      <xdr:rowOff>139700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168927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54627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82550</xdr:rowOff>
    </xdr:from>
    <xdr:to>
      <xdr:col>28</xdr:col>
      <xdr:colOff>114300</xdr:colOff>
      <xdr:row>36</xdr:row>
      <xdr:rowOff>82550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111777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25400</xdr:rowOff>
    </xdr:from>
    <xdr:to>
      <xdr:col>28</xdr:col>
      <xdr:colOff>114300</xdr:colOff>
      <xdr:row>33</xdr:row>
      <xdr:rowOff>25400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54627</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29</xdr:row>
      <xdr:rowOff>139700</xdr:rowOff>
    </xdr:from>
    <xdr:to>
      <xdr:col>28</xdr:col>
      <xdr:colOff>114300</xdr:colOff>
      <xdr:row>29</xdr:row>
      <xdr:rowOff>139700</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28</xdr:row>
      <xdr:rowOff>168927</xdr:rowOff>
    </xdr:from>
    <xdr:ext cx="595419" cy="259045"/>
    <xdr:sp macro="" textlink="">
      <xdr:nvSpPr>
        <xdr:cNvPr id="55" name="テキスト ボックス 54">
          <a:extLst>
            <a:ext uri="{FF2B5EF4-FFF2-40B4-BE49-F238E27FC236}">
              <a16:creationId xmlns:a16="http://schemas.microsoft.com/office/drawing/2014/main" id="{00000000-0008-0000-0700-000037000000}"/>
            </a:ext>
          </a:extLst>
        </xdr:cNvPr>
        <xdr:cNvSpPr txBox="1"/>
      </xdr:nvSpPr>
      <xdr:spPr>
        <a:xfrm>
          <a:off x="166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7" name="テキスト ボックス 56">
          <a:extLst>
            <a:ext uri="{FF2B5EF4-FFF2-40B4-BE49-F238E27FC236}">
              <a16:creationId xmlns:a16="http://schemas.microsoft.com/office/drawing/2014/main" id="{00000000-0008-0000-0700-000039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8" name="議会費グラフ枠">
          <a:extLst>
            <a:ext uri="{FF2B5EF4-FFF2-40B4-BE49-F238E27FC236}">
              <a16:creationId xmlns:a16="http://schemas.microsoft.com/office/drawing/2014/main" id="{00000000-0008-0000-0700-00003A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161389</xdr:rowOff>
    </xdr:from>
    <xdr:to>
      <xdr:col>24</xdr:col>
      <xdr:colOff>62865</xdr:colOff>
      <xdr:row>39</xdr:row>
      <xdr:rowOff>12227</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4633595" y="5304889"/>
          <a:ext cx="1270" cy="1393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16054</xdr:rowOff>
    </xdr:from>
    <xdr:ext cx="469744" cy="259045"/>
    <xdr:sp macro="" textlink="">
      <xdr:nvSpPr>
        <xdr:cNvPr id="60" name="議会費最小値テキスト">
          <a:extLst>
            <a:ext uri="{FF2B5EF4-FFF2-40B4-BE49-F238E27FC236}">
              <a16:creationId xmlns:a16="http://schemas.microsoft.com/office/drawing/2014/main" id="{00000000-0008-0000-0700-00003C000000}"/>
            </a:ext>
          </a:extLst>
        </xdr:cNvPr>
        <xdr:cNvSpPr txBox="1"/>
      </xdr:nvSpPr>
      <xdr:spPr>
        <a:xfrm>
          <a:off x="4686300" y="6702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12227</xdr:rowOff>
    </xdr:from>
    <xdr:to>
      <xdr:col>24</xdr:col>
      <xdr:colOff>152400</xdr:colOff>
      <xdr:row>39</xdr:row>
      <xdr:rowOff>12227</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4546600" y="6698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108066</xdr:rowOff>
    </xdr:from>
    <xdr:ext cx="599010" cy="259045"/>
    <xdr:sp macro="" textlink="">
      <xdr:nvSpPr>
        <xdr:cNvPr id="62" name="議会費最大値テキスト">
          <a:extLst>
            <a:ext uri="{FF2B5EF4-FFF2-40B4-BE49-F238E27FC236}">
              <a16:creationId xmlns:a16="http://schemas.microsoft.com/office/drawing/2014/main" id="{00000000-0008-0000-0700-00003E000000}"/>
            </a:ext>
          </a:extLst>
        </xdr:cNvPr>
        <xdr:cNvSpPr txBox="1"/>
      </xdr:nvSpPr>
      <xdr:spPr>
        <a:xfrm>
          <a:off x="4686300" y="5080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106,482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161389</xdr:rowOff>
    </xdr:from>
    <xdr:to>
      <xdr:col>24</xdr:col>
      <xdr:colOff>152400</xdr:colOff>
      <xdr:row>30</xdr:row>
      <xdr:rowOff>161389</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4546600" y="5304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12198</xdr:rowOff>
    </xdr:from>
    <xdr:to>
      <xdr:col>24</xdr:col>
      <xdr:colOff>63500</xdr:colOff>
      <xdr:row>38</xdr:row>
      <xdr:rowOff>26329</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3797300" y="6527298"/>
          <a:ext cx="838200" cy="1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114247</xdr:rowOff>
    </xdr:from>
    <xdr:ext cx="534377" cy="259045"/>
    <xdr:sp macro="" textlink="">
      <xdr:nvSpPr>
        <xdr:cNvPr id="65" name="議会費平均値テキスト">
          <a:extLst>
            <a:ext uri="{FF2B5EF4-FFF2-40B4-BE49-F238E27FC236}">
              <a16:creationId xmlns:a16="http://schemas.microsoft.com/office/drawing/2014/main" id="{00000000-0008-0000-0700-000041000000}"/>
            </a:ext>
          </a:extLst>
        </xdr:cNvPr>
        <xdr:cNvSpPr txBox="1"/>
      </xdr:nvSpPr>
      <xdr:spPr>
        <a:xfrm>
          <a:off x="4686300" y="64578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135820</xdr:rowOff>
    </xdr:from>
    <xdr:to>
      <xdr:col>24</xdr:col>
      <xdr:colOff>114300</xdr:colOff>
      <xdr:row>38</xdr:row>
      <xdr:rowOff>65970</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4584700" y="6479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26329</xdr:rowOff>
    </xdr:from>
    <xdr:to>
      <xdr:col>19</xdr:col>
      <xdr:colOff>177800</xdr:colOff>
      <xdr:row>38</xdr:row>
      <xdr:rowOff>34916</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908300" y="6541429"/>
          <a:ext cx="889000" cy="8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157380</xdr:rowOff>
    </xdr:from>
    <xdr:to>
      <xdr:col>20</xdr:col>
      <xdr:colOff>38100</xdr:colOff>
      <xdr:row>38</xdr:row>
      <xdr:rowOff>87530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3746500" y="650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78657</xdr:rowOff>
    </xdr:from>
    <xdr:ext cx="534377"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3530111" y="6593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27186</xdr:rowOff>
    </xdr:from>
    <xdr:to>
      <xdr:col>15</xdr:col>
      <xdr:colOff>50800</xdr:colOff>
      <xdr:row>38</xdr:row>
      <xdr:rowOff>34916</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2019300" y="6542286"/>
          <a:ext cx="889000" cy="7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157109</xdr:rowOff>
    </xdr:from>
    <xdr:to>
      <xdr:col>15</xdr:col>
      <xdr:colOff>101600</xdr:colOff>
      <xdr:row>38</xdr:row>
      <xdr:rowOff>87258</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2857500" y="650075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78385</xdr:rowOff>
    </xdr:from>
    <xdr:ext cx="534377"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2641111" y="6593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21042</xdr:rowOff>
    </xdr:from>
    <xdr:to>
      <xdr:col>10</xdr:col>
      <xdr:colOff>114300</xdr:colOff>
      <xdr:row>38</xdr:row>
      <xdr:rowOff>27186</xdr:rowOff>
    </xdr:to>
    <xdr:cxnSp macro="">
      <xdr:nvCxnSpPr>
        <xdr:cNvPr id="73" name="直線コネクタ 72">
          <a:extLst>
            <a:ext uri="{FF2B5EF4-FFF2-40B4-BE49-F238E27FC236}">
              <a16:creationId xmlns:a16="http://schemas.microsoft.com/office/drawing/2014/main" id="{00000000-0008-0000-0700-000049000000}"/>
            </a:ext>
          </a:extLst>
        </xdr:cNvPr>
        <xdr:cNvCxnSpPr/>
      </xdr:nvCxnSpPr>
      <xdr:spPr>
        <a:xfrm>
          <a:off x="1130300" y="6536142"/>
          <a:ext cx="889000" cy="6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145950</xdr:rowOff>
    </xdr:from>
    <xdr:to>
      <xdr:col>10</xdr:col>
      <xdr:colOff>165100</xdr:colOff>
      <xdr:row>38</xdr:row>
      <xdr:rowOff>76100</xdr:rowOff>
    </xdr:to>
    <xdr:sp macro="" textlink="">
      <xdr:nvSpPr>
        <xdr:cNvPr id="74" name="フローチャート: 判断 73">
          <a:extLst>
            <a:ext uri="{FF2B5EF4-FFF2-40B4-BE49-F238E27FC236}">
              <a16:creationId xmlns:a16="http://schemas.microsoft.com/office/drawing/2014/main" id="{00000000-0008-0000-0700-00004A000000}"/>
            </a:ext>
          </a:extLst>
        </xdr:cNvPr>
        <xdr:cNvSpPr/>
      </xdr:nvSpPr>
      <xdr:spPr>
        <a:xfrm>
          <a:off x="1968500" y="648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92627</xdr:rowOff>
    </xdr:from>
    <xdr:ext cx="534377"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1752111" y="6264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151265</xdr:rowOff>
    </xdr:from>
    <xdr:to>
      <xdr:col>6</xdr:col>
      <xdr:colOff>38100</xdr:colOff>
      <xdr:row>38</xdr:row>
      <xdr:rowOff>81415</xdr:rowOff>
    </xdr:to>
    <xdr:sp macro="" textlink="">
      <xdr:nvSpPr>
        <xdr:cNvPr id="76" name="フローチャート: 判断 75">
          <a:extLst>
            <a:ext uri="{FF2B5EF4-FFF2-40B4-BE49-F238E27FC236}">
              <a16:creationId xmlns:a16="http://schemas.microsoft.com/office/drawing/2014/main" id="{00000000-0008-0000-0700-00004C000000}"/>
            </a:ext>
          </a:extLst>
        </xdr:cNvPr>
        <xdr:cNvSpPr/>
      </xdr:nvSpPr>
      <xdr:spPr>
        <a:xfrm>
          <a:off x="1079500" y="6494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72542</xdr:rowOff>
    </xdr:from>
    <xdr:ext cx="534377"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863111" y="6587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132848</xdr:rowOff>
    </xdr:from>
    <xdr:to>
      <xdr:col>24</xdr:col>
      <xdr:colOff>114300</xdr:colOff>
      <xdr:row>38</xdr:row>
      <xdr:rowOff>62998</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4584700" y="6476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155725</xdr:rowOff>
    </xdr:from>
    <xdr:ext cx="534377" cy="259045"/>
    <xdr:sp macro="" textlink="">
      <xdr:nvSpPr>
        <xdr:cNvPr id="84" name="議会費該当値テキスト">
          <a:extLst>
            <a:ext uri="{FF2B5EF4-FFF2-40B4-BE49-F238E27FC236}">
              <a16:creationId xmlns:a16="http://schemas.microsoft.com/office/drawing/2014/main" id="{00000000-0008-0000-0700-000054000000}"/>
            </a:ext>
          </a:extLst>
        </xdr:cNvPr>
        <xdr:cNvSpPr txBox="1"/>
      </xdr:nvSpPr>
      <xdr:spPr>
        <a:xfrm>
          <a:off x="4686300" y="6327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146979</xdr:rowOff>
    </xdr:from>
    <xdr:to>
      <xdr:col>20</xdr:col>
      <xdr:colOff>38100</xdr:colOff>
      <xdr:row>38</xdr:row>
      <xdr:rowOff>77129</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3746500" y="6490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93656</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3530111" y="6265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155565</xdr:rowOff>
    </xdr:from>
    <xdr:to>
      <xdr:col>15</xdr:col>
      <xdr:colOff>101600</xdr:colOff>
      <xdr:row>38</xdr:row>
      <xdr:rowOff>85716</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2857500" y="649921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102242</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2641111" y="6274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147836</xdr:rowOff>
    </xdr:from>
    <xdr:to>
      <xdr:col>10</xdr:col>
      <xdr:colOff>165100</xdr:colOff>
      <xdr:row>38</xdr:row>
      <xdr:rowOff>77986</xdr:rowOff>
    </xdr:to>
    <xdr:sp macro="" textlink="">
      <xdr:nvSpPr>
        <xdr:cNvPr id="89" name="楕円 88">
          <a:extLst>
            <a:ext uri="{FF2B5EF4-FFF2-40B4-BE49-F238E27FC236}">
              <a16:creationId xmlns:a16="http://schemas.microsoft.com/office/drawing/2014/main" id="{00000000-0008-0000-0700-000059000000}"/>
            </a:ext>
          </a:extLst>
        </xdr:cNvPr>
        <xdr:cNvSpPr/>
      </xdr:nvSpPr>
      <xdr:spPr>
        <a:xfrm>
          <a:off x="1968500" y="6491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69113</xdr:rowOff>
    </xdr:from>
    <xdr:ext cx="534377" cy="259045"/>
    <xdr:sp macro="" textlink="">
      <xdr:nvSpPr>
        <xdr:cNvPr id="90" name="テキスト ボックス 89">
          <a:extLst>
            <a:ext uri="{FF2B5EF4-FFF2-40B4-BE49-F238E27FC236}">
              <a16:creationId xmlns:a16="http://schemas.microsoft.com/office/drawing/2014/main" id="{00000000-0008-0000-0700-00005A000000}"/>
            </a:ext>
          </a:extLst>
        </xdr:cNvPr>
        <xdr:cNvSpPr txBox="1"/>
      </xdr:nvSpPr>
      <xdr:spPr>
        <a:xfrm>
          <a:off x="1752111" y="6584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141692</xdr:rowOff>
    </xdr:from>
    <xdr:to>
      <xdr:col>6</xdr:col>
      <xdr:colOff>38100</xdr:colOff>
      <xdr:row>38</xdr:row>
      <xdr:rowOff>71842</xdr:rowOff>
    </xdr:to>
    <xdr:sp macro="" textlink="">
      <xdr:nvSpPr>
        <xdr:cNvPr id="91" name="楕円 90">
          <a:extLst>
            <a:ext uri="{FF2B5EF4-FFF2-40B4-BE49-F238E27FC236}">
              <a16:creationId xmlns:a16="http://schemas.microsoft.com/office/drawing/2014/main" id="{00000000-0008-0000-0700-00005B000000}"/>
            </a:ext>
          </a:extLst>
        </xdr:cNvPr>
        <xdr:cNvSpPr/>
      </xdr:nvSpPr>
      <xdr:spPr>
        <a:xfrm>
          <a:off x="1079500" y="6485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88369</xdr:rowOff>
    </xdr:from>
    <xdr:ext cx="534377" cy="259045"/>
    <xdr:sp macro="" textlink="">
      <xdr:nvSpPr>
        <xdr:cNvPr id="92" name="テキスト ボックス 91">
          <a:extLst>
            <a:ext uri="{FF2B5EF4-FFF2-40B4-BE49-F238E27FC236}">
              <a16:creationId xmlns:a16="http://schemas.microsoft.com/office/drawing/2014/main" id="{00000000-0008-0000-0700-00005C000000}"/>
            </a:ext>
          </a:extLst>
        </xdr:cNvPr>
        <xdr:cNvSpPr txBox="1"/>
      </xdr:nvSpPr>
      <xdr:spPr>
        <a:xfrm>
          <a:off x="863111" y="6260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100" name="正方形/長方形 99">
          <a:extLst>
            <a:ext uri="{FF2B5EF4-FFF2-40B4-BE49-F238E27FC236}">
              <a16:creationId xmlns:a16="http://schemas.microsoft.com/office/drawing/2014/main" id="{00000000-0008-0000-0700-000064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56</xdr:row>
      <xdr:rowOff>35577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4" name="テキスト ボックス 113">
          <a:extLst>
            <a:ext uri="{FF2B5EF4-FFF2-40B4-BE49-F238E27FC236}">
              <a16:creationId xmlns:a16="http://schemas.microsoft.com/office/drawing/2014/main" id="{00000000-0008-0000-0700-000072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a:extLst>
            <a:ext uri="{FF2B5EF4-FFF2-40B4-BE49-F238E27FC236}">
              <a16:creationId xmlns:a16="http://schemas.microsoft.com/office/drawing/2014/main" id="{00000000-0008-0000-07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14874</xdr:rowOff>
    </xdr:from>
    <xdr:to>
      <xdr:col>24</xdr:col>
      <xdr:colOff>62865</xdr:colOff>
      <xdr:row>59</xdr:row>
      <xdr:rowOff>1849</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4633595" y="8758824"/>
          <a:ext cx="1270" cy="1358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5676</xdr:rowOff>
    </xdr:from>
    <xdr:ext cx="599010" cy="259045"/>
    <xdr:sp macro="" textlink="">
      <xdr:nvSpPr>
        <xdr:cNvPr id="117" name="総務費最小値テキスト">
          <a:extLst>
            <a:ext uri="{FF2B5EF4-FFF2-40B4-BE49-F238E27FC236}">
              <a16:creationId xmlns:a16="http://schemas.microsoft.com/office/drawing/2014/main" id="{00000000-0008-0000-0700-000075000000}"/>
            </a:ext>
          </a:extLst>
        </xdr:cNvPr>
        <xdr:cNvSpPr txBox="1"/>
      </xdr:nvSpPr>
      <xdr:spPr>
        <a:xfrm>
          <a:off x="4686300" y="10121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1849</xdr:rowOff>
    </xdr:from>
    <xdr:to>
      <xdr:col>24</xdr:col>
      <xdr:colOff>152400</xdr:colOff>
      <xdr:row>59</xdr:row>
      <xdr:rowOff>1849</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10117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133001</xdr:rowOff>
    </xdr:from>
    <xdr:ext cx="690189" cy="259045"/>
    <xdr:sp macro="" textlink="">
      <xdr:nvSpPr>
        <xdr:cNvPr id="119" name="総務費最大値テキスト">
          <a:extLst>
            <a:ext uri="{FF2B5EF4-FFF2-40B4-BE49-F238E27FC236}">
              <a16:creationId xmlns:a16="http://schemas.microsoft.com/office/drawing/2014/main" id="{00000000-0008-0000-0700-000077000000}"/>
            </a:ext>
          </a:extLst>
        </xdr:cNvPr>
        <xdr:cNvSpPr txBox="1"/>
      </xdr:nvSpPr>
      <xdr:spPr>
        <a:xfrm>
          <a:off x="4686300" y="853405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3,677,626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14874</xdr:rowOff>
    </xdr:from>
    <xdr:to>
      <xdr:col>24</xdr:col>
      <xdr:colOff>152400</xdr:colOff>
      <xdr:row>51</xdr:row>
      <xdr:rowOff>14874</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4546600" y="8758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138990</xdr:rowOff>
    </xdr:from>
    <xdr:to>
      <xdr:col>24</xdr:col>
      <xdr:colOff>63500</xdr:colOff>
      <xdr:row>58</xdr:row>
      <xdr:rowOff>144936</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3797300" y="10083090"/>
          <a:ext cx="838200" cy="5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12708</xdr:rowOff>
    </xdr:from>
    <xdr:ext cx="599010" cy="259045"/>
    <xdr:sp macro="" textlink="">
      <xdr:nvSpPr>
        <xdr:cNvPr id="122" name="総務費平均値テキスト">
          <a:extLst>
            <a:ext uri="{FF2B5EF4-FFF2-40B4-BE49-F238E27FC236}">
              <a16:creationId xmlns:a16="http://schemas.microsoft.com/office/drawing/2014/main" id="{00000000-0008-0000-0700-00007A000000}"/>
            </a:ext>
          </a:extLst>
        </xdr:cNvPr>
        <xdr:cNvSpPr txBox="1"/>
      </xdr:nvSpPr>
      <xdr:spPr>
        <a:xfrm>
          <a:off x="4686300" y="97853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161281</xdr:rowOff>
    </xdr:from>
    <xdr:to>
      <xdr:col>24</xdr:col>
      <xdr:colOff>114300</xdr:colOff>
      <xdr:row>58</xdr:row>
      <xdr:rowOff>91431</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4584700" y="9933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110573</xdr:rowOff>
    </xdr:from>
    <xdr:to>
      <xdr:col>19</xdr:col>
      <xdr:colOff>177800</xdr:colOff>
      <xdr:row>58</xdr:row>
      <xdr:rowOff>138990</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908300" y="10054673"/>
          <a:ext cx="889000" cy="28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134181</xdr:rowOff>
    </xdr:from>
    <xdr:to>
      <xdr:col>20</xdr:col>
      <xdr:colOff>38100</xdr:colOff>
      <xdr:row>58</xdr:row>
      <xdr:rowOff>64331</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3746500" y="9906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80858</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3497795" y="96820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110573</xdr:rowOff>
    </xdr:from>
    <xdr:to>
      <xdr:col>15</xdr:col>
      <xdr:colOff>50800</xdr:colOff>
      <xdr:row>58</xdr:row>
      <xdr:rowOff>142219</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2019300" y="10054673"/>
          <a:ext cx="889000" cy="31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160763</xdr:rowOff>
    </xdr:from>
    <xdr:to>
      <xdr:col>15</xdr:col>
      <xdr:colOff>101600</xdr:colOff>
      <xdr:row>58</xdr:row>
      <xdr:rowOff>90913</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2857500" y="9933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107440</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2608795" y="9708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142219</xdr:rowOff>
    </xdr:from>
    <xdr:to>
      <xdr:col>10</xdr:col>
      <xdr:colOff>114300</xdr:colOff>
      <xdr:row>58</xdr:row>
      <xdr:rowOff>155080</xdr:rowOff>
    </xdr:to>
    <xdr:cxnSp macro="">
      <xdr:nvCxnSpPr>
        <xdr:cNvPr id="130" name="直線コネクタ 129">
          <a:extLst>
            <a:ext uri="{FF2B5EF4-FFF2-40B4-BE49-F238E27FC236}">
              <a16:creationId xmlns:a16="http://schemas.microsoft.com/office/drawing/2014/main" id="{00000000-0008-0000-0700-000082000000}"/>
            </a:ext>
          </a:extLst>
        </xdr:cNvPr>
        <xdr:cNvCxnSpPr/>
      </xdr:nvCxnSpPr>
      <xdr:spPr>
        <a:xfrm flipV="1">
          <a:off x="1130300" y="10086319"/>
          <a:ext cx="889000" cy="1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38850</xdr:rowOff>
    </xdr:from>
    <xdr:to>
      <xdr:col>10</xdr:col>
      <xdr:colOff>165100</xdr:colOff>
      <xdr:row>58</xdr:row>
      <xdr:rowOff>140450</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968500" y="9982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156977</xdr:rowOff>
    </xdr:from>
    <xdr:ext cx="59901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719795" y="9758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35769</xdr:rowOff>
    </xdr:from>
    <xdr:to>
      <xdr:col>6</xdr:col>
      <xdr:colOff>38100</xdr:colOff>
      <xdr:row>58</xdr:row>
      <xdr:rowOff>137369</xdr:rowOff>
    </xdr:to>
    <xdr:sp macro="" textlink="">
      <xdr:nvSpPr>
        <xdr:cNvPr id="133" name="フローチャート: 判断 132">
          <a:extLst>
            <a:ext uri="{FF2B5EF4-FFF2-40B4-BE49-F238E27FC236}">
              <a16:creationId xmlns:a16="http://schemas.microsoft.com/office/drawing/2014/main" id="{00000000-0008-0000-0700-000085000000}"/>
            </a:ext>
          </a:extLst>
        </xdr:cNvPr>
        <xdr:cNvSpPr/>
      </xdr:nvSpPr>
      <xdr:spPr>
        <a:xfrm>
          <a:off x="1079500" y="9979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153896</xdr:rowOff>
    </xdr:from>
    <xdr:ext cx="59901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830795" y="9755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94136</xdr:rowOff>
    </xdr:from>
    <xdr:to>
      <xdr:col>24</xdr:col>
      <xdr:colOff>114300</xdr:colOff>
      <xdr:row>59</xdr:row>
      <xdr:rowOff>24286</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4584700" y="10038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9063</xdr:rowOff>
    </xdr:from>
    <xdr:ext cx="599010" cy="259045"/>
    <xdr:sp macro="" textlink="">
      <xdr:nvSpPr>
        <xdr:cNvPr id="141" name="総務費該当値テキスト">
          <a:extLst>
            <a:ext uri="{FF2B5EF4-FFF2-40B4-BE49-F238E27FC236}">
              <a16:creationId xmlns:a16="http://schemas.microsoft.com/office/drawing/2014/main" id="{00000000-0008-0000-0700-00008D000000}"/>
            </a:ext>
          </a:extLst>
        </xdr:cNvPr>
        <xdr:cNvSpPr txBox="1"/>
      </xdr:nvSpPr>
      <xdr:spPr>
        <a:xfrm>
          <a:off x="4686300" y="9953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88190</xdr:rowOff>
    </xdr:from>
    <xdr:to>
      <xdr:col>20</xdr:col>
      <xdr:colOff>38100</xdr:colOff>
      <xdr:row>59</xdr:row>
      <xdr:rowOff>18340</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3746500" y="10032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59</xdr:row>
      <xdr:rowOff>9467</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3497795" y="10125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59773</xdr:rowOff>
    </xdr:from>
    <xdr:to>
      <xdr:col>15</xdr:col>
      <xdr:colOff>101600</xdr:colOff>
      <xdr:row>58</xdr:row>
      <xdr:rowOff>161373</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2857500" y="10003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152500</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2608795" y="10096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91419</xdr:rowOff>
    </xdr:from>
    <xdr:to>
      <xdr:col>10</xdr:col>
      <xdr:colOff>165100</xdr:colOff>
      <xdr:row>59</xdr:row>
      <xdr:rowOff>21569</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968500" y="10035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59</xdr:row>
      <xdr:rowOff>12696</xdr:rowOff>
    </xdr:from>
    <xdr:ext cx="599010"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1719795" y="101282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104280</xdr:rowOff>
    </xdr:from>
    <xdr:to>
      <xdr:col>6</xdr:col>
      <xdr:colOff>38100</xdr:colOff>
      <xdr:row>59</xdr:row>
      <xdr:rowOff>34430</xdr:rowOff>
    </xdr:to>
    <xdr:sp macro="" textlink="">
      <xdr:nvSpPr>
        <xdr:cNvPr id="148" name="楕円 147">
          <a:extLst>
            <a:ext uri="{FF2B5EF4-FFF2-40B4-BE49-F238E27FC236}">
              <a16:creationId xmlns:a16="http://schemas.microsoft.com/office/drawing/2014/main" id="{00000000-0008-0000-0700-000094000000}"/>
            </a:ext>
          </a:extLst>
        </xdr:cNvPr>
        <xdr:cNvSpPr/>
      </xdr:nvSpPr>
      <xdr:spPr>
        <a:xfrm>
          <a:off x="1079500" y="1004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59</xdr:row>
      <xdr:rowOff>25557</xdr:rowOff>
    </xdr:from>
    <xdr:ext cx="599010" cy="259045"/>
    <xdr:sp macro="" textlink="">
      <xdr:nvSpPr>
        <xdr:cNvPr id="149" name="テキスト ボックス 148">
          <a:extLst>
            <a:ext uri="{FF2B5EF4-FFF2-40B4-BE49-F238E27FC236}">
              <a16:creationId xmlns:a16="http://schemas.microsoft.com/office/drawing/2014/main" id="{00000000-0008-0000-0700-000095000000}"/>
            </a:ext>
          </a:extLst>
        </xdr:cNvPr>
        <xdr:cNvSpPr txBox="1"/>
      </xdr:nvSpPr>
      <xdr:spPr>
        <a:xfrm>
          <a:off x="830795" y="10141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a16="http://schemas.microsoft.com/office/drawing/2014/main" id="{00000000-0008-0000-07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157483</xdr:rowOff>
    </xdr:from>
    <xdr:to>
      <xdr:col>24</xdr:col>
      <xdr:colOff>62865</xdr:colOff>
      <xdr:row>79</xdr:row>
      <xdr:rowOff>62161</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4633595" y="12330433"/>
          <a:ext cx="1270" cy="1276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65988</xdr:rowOff>
    </xdr:from>
    <xdr:ext cx="599010" cy="259045"/>
    <xdr:sp macro="" textlink="">
      <xdr:nvSpPr>
        <xdr:cNvPr id="173" name="民生費最小値テキスト">
          <a:extLst>
            <a:ext uri="{FF2B5EF4-FFF2-40B4-BE49-F238E27FC236}">
              <a16:creationId xmlns:a16="http://schemas.microsoft.com/office/drawing/2014/main" id="{00000000-0008-0000-0700-0000AD000000}"/>
            </a:ext>
          </a:extLst>
        </xdr:cNvPr>
        <xdr:cNvSpPr txBox="1"/>
      </xdr:nvSpPr>
      <xdr:spPr>
        <a:xfrm>
          <a:off x="4686300" y="13610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62161</xdr:rowOff>
    </xdr:from>
    <xdr:to>
      <xdr:col>24</xdr:col>
      <xdr:colOff>152400</xdr:colOff>
      <xdr:row>79</xdr:row>
      <xdr:rowOff>62161</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3606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104160</xdr:rowOff>
    </xdr:from>
    <xdr:ext cx="599010" cy="259045"/>
    <xdr:sp macro="" textlink="">
      <xdr:nvSpPr>
        <xdr:cNvPr id="175" name="民生費最大値テキスト">
          <a:extLst>
            <a:ext uri="{FF2B5EF4-FFF2-40B4-BE49-F238E27FC236}">
              <a16:creationId xmlns:a16="http://schemas.microsoft.com/office/drawing/2014/main" id="{00000000-0008-0000-0700-0000AF000000}"/>
            </a:ext>
          </a:extLst>
        </xdr:cNvPr>
        <xdr:cNvSpPr txBox="1"/>
      </xdr:nvSpPr>
      <xdr:spPr>
        <a:xfrm>
          <a:off x="4686300" y="12105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717,221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157483</xdr:rowOff>
    </xdr:from>
    <xdr:to>
      <xdr:col>24</xdr:col>
      <xdr:colOff>152400</xdr:colOff>
      <xdr:row>71</xdr:row>
      <xdr:rowOff>157483</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2330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87277</xdr:rowOff>
    </xdr:from>
    <xdr:to>
      <xdr:col>24</xdr:col>
      <xdr:colOff>63500</xdr:colOff>
      <xdr:row>78</xdr:row>
      <xdr:rowOff>103938</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3797300" y="13460377"/>
          <a:ext cx="838200" cy="16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150260</xdr:rowOff>
    </xdr:from>
    <xdr:ext cx="599010" cy="259045"/>
    <xdr:sp macro="" textlink="">
      <xdr:nvSpPr>
        <xdr:cNvPr id="178" name="民生費平均値テキスト">
          <a:extLst>
            <a:ext uri="{FF2B5EF4-FFF2-40B4-BE49-F238E27FC236}">
              <a16:creationId xmlns:a16="http://schemas.microsoft.com/office/drawing/2014/main" id="{00000000-0008-0000-0700-0000B2000000}"/>
            </a:ext>
          </a:extLst>
        </xdr:cNvPr>
        <xdr:cNvSpPr txBox="1"/>
      </xdr:nvSpPr>
      <xdr:spPr>
        <a:xfrm>
          <a:off x="4686300" y="131804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127383</xdr:rowOff>
    </xdr:from>
    <xdr:to>
      <xdr:col>24</xdr:col>
      <xdr:colOff>114300</xdr:colOff>
      <xdr:row>78</xdr:row>
      <xdr:rowOff>57533</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4584700" y="13329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103938</xdr:rowOff>
    </xdr:from>
    <xdr:to>
      <xdr:col>19</xdr:col>
      <xdr:colOff>177800</xdr:colOff>
      <xdr:row>78</xdr:row>
      <xdr:rowOff>142060</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908300" y="13477038"/>
          <a:ext cx="889000" cy="38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129282</xdr:rowOff>
    </xdr:from>
    <xdr:to>
      <xdr:col>20</xdr:col>
      <xdr:colOff>38100</xdr:colOff>
      <xdr:row>78</xdr:row>
      <xdr:rowOff>59432</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3746500" y="13330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75959</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3497795" y="13106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135663</xdr:rowOff>
    </xdr:from>
    <xdr:to>
      <xdr:col>15</xdr:col>
      <xdr:colOff>50800</xdr:colOff>
      <xdr:row>78</xdr:row>
      <xdr:rowOff>142060</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a:off x="2019300" y="13508763"/>
          <a:ext cx="889000" cy="6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151957</xdr:rowOff>
    </xdr:from>
    <xdr:to>
      <xdr:col>15</xdr:col>
      <xdr:colOff>101600</xdr:colOff>
      <xdr:row>78</xdr:row>
      <xdr:rowOff>82107</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2857500" y="13353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98634</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608795" y="13128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135663</xdr:rowOff>
    </xdr:from>
    <xdr:to>
      <xdr:col>10</xdr:col>
      <xdr:colOff>114300</xdr:colOff>
      <xdr:row>78</xdr:row>
      <xdr:rowOff>160418</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1130300" y="13508763"/>
          <a:ext cx="889000" cy="24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8209</xdr:rowOff>
    </xdr:from>
    <xdr:to>
      <xdr:col>10</xdr:col>
      <xdr:colOff>165100</xdr:colOff>
      <xdr:row>78</xdr:row>
      <xdr:rowOff>109809</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968500" y="13381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126336</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719795" y="13156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3735</xdr:rowOff>
    </xdr:from>
    <xdr:to>
      <xdr:col>6</xdr:col>
      <xdr:colOff>38100</xdr:colOff>
      <xdr:row>78</xdr:row>
      <xdr:rowOff>105335</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079500" y="1337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121862</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830795" y="13152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36477</xdr:rowOff>
    </xdr:from>
    <xdr:to>
      <xdr:col>24</xdr:col>
      <xdr:colOff>114300</xdr:colOff>
      <xdr:row>78</xdr:row>
      <xdr:rowOff>138077</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4584700" y="13409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14904</xdr:rowOff>
    </xdr:from>
    <xdr:ext cx="599010" cy="259045"/>
    <xdr:sp macro="" textlink="">
      <xdr:nvSpPr>
        <xdr:cNvPr id="197" name="民生費該当値テキスト">
          <a:extLst>
            <a:ext uri="{FF2B5EF4-FFF2-40B4-BE49-F238E27FC236}">
              <a16:creationId xmlns:a16="http://schemas.microsoft.com/office/drawing/2014/main" id="{00000000-0008-0000-0700-0000C5000000}"/>
            </a:ext>
          </a:extLst>
        </xdr:cNvPr>
        <xdr:cNvSpPr txBox="1"/>
      </xdr:nvSpPr>
      <xdr:spPr>
        <a:xfrm>
          <a:off x="4686300" y="133880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53138</xdr:rowOff>
    </xdr:from>
    <xdr:to>
      <xdr:col>20</xdr:col>
      <xdr:colOff>38100</xdr:colOff>
      <xdr:row>78</xdr:row>
      <xdr:rowOff>154738</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3746500" y="13426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145865</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3497795" y="135189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91260</xdr:rowOff>
    </xdr:from>
    <xdr:to>
      <xdr:col>15</xdr:col>
      <xdr:colOff>101600</xdr:colOff>
      <xdr:row>79</xdr:row>
      <xdr:rowOff>21410</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2857500" y="13464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79</xdr:row>
      <xdr:rowOff>12537</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2608795" y="13557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84863</xdr:rowOff>
    </xdr:from>
    <xdr:to>
      <xdr:col>10</xdr:col>
      <xdr:colOff>165100</xdr:colOff>
      <xdr:row>79</xdr:row>
      <xdr:rowOff>15013</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968500" y="13457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6140</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1719795" y="13550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109618</xdr:rowOff>
    </xdr:from>
    <xdr:to>
      <xdr:col>6</xdr:col>
      <xdr:colOff>38100</xdr:colOff>
      <xdr:row>79</xdr:row>
      <xdr:rowOff>39768</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079500" y="13482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30895</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830795" y="13575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a:extLst>
            <a:ext uri="{FF2B5EF4-FFF2-40B4-BE49-F238E27FC236}">
              <a16:creationId xmlns:a16="http://schemas.microsoft.com/office/drawing/2014/main" id="{00000000-0008-0000-07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61300</xdr:rowOff>
    </xdr:from>
    <xdr:to>
      <xdr:col>24</xdr:col>
      <xdr:colOff>62865</xdr:colOff>
      <xdr:row>98</xdr:row>
      <xdr:rowOff>145334</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4633595" y="15491800"/>
          <a:ext cx="1270" cy="1455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149161</xdr:rowOff>
    </xdr:from>
    <xdr:ext cx="534377" cy="259045"/>
    <xdr:sp macro="" textlink="">
      <xdr:nvSpPr>
        <xdr:cNvPr id="230" name="衛生費最小値テキスト">
          <a:extLst>
            <a:ext uri="{FF2B5EF4-FFF2-40B4-BE49-F238E27FC236}">
              <a16:creationId xmlns:a16="http://schemas.microsoft.com/office/drawing/2014/main" id="{00000000-0008-0000-0700-0000E6000000}"/>
            </a:ext>
          </a:extLst>
        </xdr:cNvPr>
        <xdr:cNvSpPr txBox="1"/>
      </xdr:nvSpPr>
      <xdr:spPr>
        <a:xfrm>
          <a:off x="4686300" y="16951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145334</xdr:rowOff>
    </xdr:from>
    <xdr:to>
      <xdr:col>24</xdr:col>
      <xdr:colOff>152400</xdr:colOff>
      <xdr:row>98</xdr:row>
      <xdr:rowOff>145334</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6947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7977</xdr:rowOff>
    </xdr:from>
    <xdr:ext cx="599010" cy="259045"/>
    <xdr:sp macro="" textlink="">
      <xdr:nvSpPr>
        <xdr:cNvPr id="232" name="衛生費最大値テキスト">
          <a:extLst>
            <a:ext uri="{FF2B5EF4-FFF2-40B4-BE49-F238E27FC236}">
              <a16:creationId xmlns:a16="http://schemas.microsoft.com/office/drawing/2014/main" id="{00000000-0008-0000-0700-0000E8000000}"/>
            </a:ext>
          </a:extLst>
        </xdr:cNvPr>
        <xdr:cNvSpPr txBox="1"/>
      </xdr:nvSpPr>
      <xdr:spPr>
        <a:xfrm>
          <a:off x="4686300" y="15267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801,155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61300</xdr:rowOff>
    </xdr:from>
    <xdr:to>
      <xdr:col>24</xdr:col>
      <xdr:colOff>152400</xdr:colOff>
      <xdr:row>90</xdr:row>
      <xdr:rowOff>61300</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549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35990</xdr:rowOff>
    </xdr:from>
    <xdr:to>
      <xdr:col>24</xdr:col>
      <xdr:colOff>63500</xdr:colOff>
      <xdr:row>98</xdr:row>
      <xdr:rowOff>38374</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3797300" y="16838090"/>
          <a:ext cx="838200" cy="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74029</xdr:rowOff>
    </xdr:from>
    <xdr:ext cx="599010" cy="259045"/>
    <xdr:sp macro="" textlink="">
      <xdr:nvSpPr>
        <xdr:cNvPr id="235" name="衛生費平均値テキスト">
          <a:extLst>
            <a:ext uri="{FF2B5EF4-FFF2-40B4-BE49-F238E27FC236}">
              <a16:creationId xmlns:a16="http://schemas.microsoft.com/office/drawing/2014/main" id="{00000000-0008-0000-0700-0000EB000000}"/>
            </a:ext>
          </a:extLst>
        </xdr:cNvPr>
        <xdr:cNvSpPr txBox="1"/>
      </xdr:nvSpPr>
      <xdr:spPr>
        <a:xfrm>
          <a:off x="4686300" y="165332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51152</xdr:rowOff>
    </xdr:from>
    <xdr:to>
      <xdr:col>24</xdr:col>
      <xdr:colOff>114300</xdr:colOff>
      <xdr:row>97</xdr:row>
      <xdr:rowOff>152752</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4584700" y="16681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38374</xdr:rowOff>
    </xdr:from>
    <xdr:to>
      <xdr:col>19</xdr:col>
      <xdr:colOff>177800</xdr:colOff>
      <xdr:row>98</xdr:row>
      <xdr:rowOff>58579</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908300" y="16840474"/>
          <a:ext cx="889000" cy="20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59830</xdr:rowOff>
    </xdr:from>
    <xdr:to>
      <xdr:col>20</xdr:col>
      <xdr:colOff>38100</xdr:colOff>
      <xdr:row>97</xdr:row>
      <xdr:rowOff>161430</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3746500" y="1669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6507</xdr:rowOff>
    </xdr:from>
    <xdr:ext cx="599010"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497795" y="16465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58579</xdr:rowOff>
    </xdr:from>
    <xdr:to>
      <xdr:col>15</xdr:col>
      <xdr:colOff>50800</xdr:colOff>
      <xdr:row>98</xdr:row>
      <xdr:rowOff>80601</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2019300" y="16860679"/>
          <a:ext cx="889000" cy="22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79149</xdr:rowOff>
    </xdr:from>
    <xdr:to>
      <xdr:col>15</xdr:col>
      <xdr:colOff>101600</xdr:colOff>
      <xdr:row>98</xdr:row>
      <xdr:rowOff>9299</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2857500" y="16709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25826</xdr:rowOff>
    </xdr:from>
    <xdr:ext cx="599010"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2608795" y="16485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80046</xdr:rowOff>
    </xdr:from>
    <xdr:to>
      <xdr:col>10</xdr:col>
      <xdr:colOff>114300</xdr:colOff>
      <xdr:row>98</xdr:row>
      <xdr:rowOff>80601</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a:off x="1130300" y="16882146"/>
          <a:ext cx="889000" cy="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77510</xdr:rowOff>
    </xdr:from>
    <xdr:to>
      <xdr:col>10</xdr:col>
      <xdr:colOff>165100</xdr:colOff>
      <xdr:row>98</xdr:row>
      <xdr:rowOff>7660</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968500" y="1670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24187</xdr:rowOff>
    </xdr:from>
    <xdr:ext cx="59901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719795" y="16483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52591</xdr:rowOff>
    </xdr:from>
    <xdr:to>
      <xdr:col>6</xdr:col>
      <xdr:colOff>38100</xdr:colOff>
      <xdr:row>97</xdr:row>
      <xdr:rowOff>154191</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079500" y="16683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170718</xdr:rowOff>
    </xdr:from>
    <xdr:ext cx="59901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830795" y="16458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156640</xdr:rowOff>
    </xdr:from>
    <xdr:to>
      <xdr:col>24</xdr:col>
      <xdr:colOff>114300</xdr:colOff>
      <xdr:row>98</xdr:row>
      <xdr:rowOff>86790</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4584700" y="16787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71567</xdr:rowOff>
    </xdr:from>
    <xdr:ext cx="534377" cy="259045"/>
    <xdr:sp macro="" textlink="">
      <xdr:nvSpPr>
        <xdr:cNvPr id="254" name="衛生費該当値テキスト">
          <a:extLst>
            <a:ext uri="{FF2B5EF4-FFF2-40B4-BE49-F238E27FC236}">
              <a16:creationId xmlns:a16="http://schemas.microsoft.com/office/drawing/2014/main" id="{00000000-0008-0000-0700-0000FE000000}"/>
            </a:ext>
          </a:extLst>
        </xdr:cNvPr>
        <xdr:cNvSpPr txBox="1"/>
      </xdr:nvSpPr>
      <xdr:spPr>
        <a:xfrm>
          <a:off x="4686300" y="16702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159024</xdr:rowOff>
    </xdr:from>
    <xdr:to>
      <xdr:col>20</xdr:col>
      <xdr:colOff>38100</xdr:colOff>
      <xdr:row>98</xdr:row>
      <xdr:rowOff>89174</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3746500" y="16789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80301</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530111" y="16882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7779</xdr:rowOff>
    </xdr:from>
    <xdr:to>
      <xdr:col>15</xdr:col>
      <xdr:colOff>101600</xdr:colOff>
      <xdr:row>98</xdr:row>
      <xdr:rowOff>109379</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2857500" y="16809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100506</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2641111" y="16902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29801</xdr:rowOff>
    </xdr:from>
    <xdr:to>
      <xdr:col>10</xdr:col>
      <xdr:colOff>165100</xdr:colOff>
      <xdr:row>98</xdr:row>
      <xdr:rowOff>131401</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968500" y="16831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122528</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752111" y="16924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29246</xdr:rowOff>
    </xdr:from>
    <xdr:to>
      <xdr:col>6</xdr:col>
      <xdr:colOff>38100</xdr:colOff>
      <xdr:row>98</xdr:row>
      <xdr:rowOff>130846</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079500" y="16831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121973</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863111" y="16924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127356</xdr:rowOff>
    </xdr:from>
    <xdr:to>
      <xdr:col>54</xdr:col>
      <xdr:colOff>189865</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270856"/>
          <a:ext cx="1270" cy="1460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53890</xdr:rowOff>
    </xdr:from>
    <xdr:ext cx="249299"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74044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74033</xdr:rowOff>
    </xdr:from>
    <xdr:ext cx="534377"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5046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76,648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127356</xdr:rowOff>
    </xdr:from>
    <xdr:to>
      <xdr:col>55</xdr:col>
      <xdr:colOff>88900</xdr:colOff>
      <xdr:row>30</xdr:row>
      <xdr:rowOff>127356</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270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44336</xdr:rowOff>
    </xdr:from>
    <xdr:to>
      <xdr:col>55</xdr:col>
      <xdr:colOff>0</xdr:colOff>
      <xdr:row>39</xdr:row>
      <xdr:rowOff>44336</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9639300" y="673088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142791</xdr:rowOff>
    </xdr:from>
    <xdr:ext cx="469744"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4864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119914</xdr:rowOff>
    </xdr:from>
    <xdr:to>
      <xdr:col>55</xdr:col>
      <xdr:colOff>50800</xdr:colOff>
      <xdr:row>39</xdr:row>
      <xdr:rowOff>50064</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635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44336</xdr:rowOff>
    </xdr:from>
    <xdr:to>
      <xdr:col>50</xdr:col>
      <xdr:colOff>114300</xdr:colOff>
      <xdr:row>39</xdr:row>
      <xdr:rowOff>44336</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8750300" y="67308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117228</xdr:rowOff>
    </xdr:from>
    <xdr:to>
      <xdr:col>50</xdr:col>
      <xdr:colOff>165100</xdr:colOff>
      <xdr:row>39</xdr:row>
      <xdr:rowOff>47378</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63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63904</xdr:rowOff>
    </xdr:from>
    <xdr:ext cx="469744"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04428" y="6407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44336</xdr:rowOff>
    </xdr:from>
    <xdr:to>
      <xdr:col>45</xdr:col>
      <xdr:colOff>177800</xdr:colOff>
      <xdr:row>39</xdr:row>
      <xdr:rowOff>44355</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flipV="1">
          <a:off x="7861300" y="6730886"/>
          <a:ext cx="889000" cy="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104425</xdr:rowOff>
    </xdr:from>
    <xdr:to>
      <xdr:col>46</xdr:col>
      <xdr:colOff>38100</xdr:colOff>
      <xdr:row>39</xdr:row>
      <xdr:rowOff>34575</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61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51103</xdr:rowOff>
    </xdr:from>
    <xdr:ext cx="469744"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15428" y="6394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44355</xdr:rowOff>
    </xdr:from>
    <xdr:to>
      <xdr:col>41</xdr:col>
      <xdr:colOff>50800</xdr:colOff>
      <xdr:row>39</xdr:row>
      <xdr:rowOff>44355</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6972300" y="67309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98978</xdr:rowOff>
    </xdr:from>
    <xdr:to>
      <xdr:col>41</xdr:col>
      <xdr:colOff>101600</xdr:colOff>
      <xdr:row>39</xdr:row>
      <xdr:rowOff>29128</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614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45654</xdr:rowOff>
    </xdr:from>
    <xdr:ext cx="469744"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26428" y="6389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112351</xdr:rowOff>
    </xdr:from>
    <xdr:to>
      <xdr:col>36</xdr:col>
      <xdr:colOff>165100</xdr:colOff>
      <xdr:row>39</xdr:row>
      <xdr:rowOff>42501</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627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59028</xdr:rowOff>
    </xdr:from>
    <xdr:ext cx="469744"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37428" y="6402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164986</xdr:rowOff>
    </xdr:from>
    <xdr:to>
      <xdr:col>55</xdr:col>
      <xdr:colOff>50800</xdr:colOff>
      <xdr:row>39</xdr:row>
      <xdr:rowOff>95136</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6680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98341</xdr:rowOff>
    </xdr:from>
    <xdr:ext cx="249299"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661344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164986</xdr:rowOff>
    </xdr:from>
    <xdr:to>
      <xdr:col>50</xdr:col>
      <xdr:colOff>165100</xdr:colOff>
      <xdr:row>39</xdr:row>
      <xdr:rowOff>95136</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6680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86263</xdr:rowOff>
    </xdr:from>
    <xdr:ext cx="249299"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514650" y="677281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164986</xdr:rowOff>
    </xdr:from>
    <xdr:to>
      <xdr:col>46</xdr:col>
      <xdr:colOff>38100</xdr:colOff>
      <xdr:row>39</xdr:row>
      <xdr:rowOff>95136</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6680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86263</xdr:rowOff>
    </xdr:from>
    <xdr:ext cx="249299"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625650" y="677281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165005</xdr:rowOff>
    </xdr:from>
    <xdr:to>
      <xdr:col>41</xdr:col>
      <xdr:colOff>101600</xdr:colOff>
      <xdr:row>39</xdr:row>
      <xdr:rowOff>95155</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6680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86282</xdr:rowOff>
    </xdr:from>
    <xdr:ext cx="249299"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736650" y="67728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165005</xdr:rowOff>
    </xdr:from>
    <xdr:to>
      <xdr:col>36</xdr:col>
      <xdr:colOff>165100</xdr:colOff>
      <xdr:row>39</xdr:row>
      <xdr:rowOff>95155</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6680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86282</xdr:rowOff>
    </xdr:from>
    <xdr:ext cx="249299"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847650" y="67728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a:extLst>
            <a:ext uri="{FF2B5EF4-FFF2-40B4-BE49-F238E27FC236}">
              <a16:creationId xmlns:a16="http://schemas.microsoft.com/office/drawing/2014/main" id="{00000000-0008-0000-07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55459</xdr:rowOff>
    </xdr:from>
    <xdr:to>
      <xdr:col>54</xdr:col>
      <xdr:colOff>189865</xdr:colOff>
      <xdr:row>58</xdr:row>
      <xdr:rowOff>138065</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10475595" y="8799409"/>
          <a:ext cx="1270" cy="12827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141892</xdr:rowOff>
    </xdr:from>
    <xdr:ext cx="378565" cy="259045"/>
    <xdr:sp macro="" textlink="">
      <xdr:nvSpPr>
        <xdr:cNvPr id="342" name="農林水産業費最小値テキスト">
          <a:extLst>
            <a:ext uri="{FF2B5EF4-FFF2-40B4-BE49-F238E27FC236}">
              <a16:creationId xmlns:a16="http://schemas.microsoft.com/office/drawing/2014/main" id="{00000000-0008-0000-0700-000056010000}"/>
            </a:ext>
          </a:extLst>
        </xdr:cNvPr>
        <xdr:cNvSpPr txBox="1"/>
      </xdr:nvSpPr>
      <xdr:spPr>
        <a:xfrm>
          <a:off x="10528300" y="100859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138065</xdr:rowOff>
    </xdr:from>
    <xdr:to>
      <xdr:col>55</xdr:col>
      <xdr:colOff>88900</xdr:colOff>
      <xdr:row>58</xdr:row>
      <xdr:rowOff>138065</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10082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2136</xdr:rowOff>
    </xdr:from>
    <xdr:ext cx="599010" cy="259045"/>
    <xdr:sp macro="" textlink="">
      <xdr:nvSpPr>
        <xdr:cNvPr id="344" name="農林水産業費最大値テキスト">
          <a:extLst>
            <a:ext uri="{FF2B5EF4-FFF2-40B4-BE49-F238E27FC236}">
              <a16:creationId xmlns:a16="http://schemas.microsoft.com/office/drawing/2014/main" id="{00000000-0008-0000-0700-000058010000}"/>
            </a:ext>
          </a:extLst>
        </xdr:cNvPr>
        <xdr:cNvSpPr txBox="1"/>
      </xdr:nvSpPr>
      <xdr:spPr>
        <a:xfrm>
          <a:off x="10528300" y="8574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561,851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55459</xdr:rowOff>
    </xdr:from>
    <xdr:to>
      <xdr:col>55</xdr:col>
      <xdr:colOff>88900</xdr:colOff>
      <xdr:row>51</xdr:row>
      <xdr:rowOff>55459</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8799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62337</xdr:rowOff>
    </xdr:from>
    <xdr:to>
      <xdr:col>55</xdr:col>
      <xdr:colOff>0</xdr:colOff>
      <xdr:row>56</xdr:row>
      <xdr:rowOff>116337</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9639300" y="9663537"/>
          <a:ext cx="838200" cy="54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163138</xdr:rowOff>
    </xdr:from>
    <xdr:ext cx="599010" cy="259045"/>
    <xdr:sp macro="" textlink="">
      <xdr:nvSpPr>
        <xdr:cNvPr id="347" name="農林水産業費平均値テキスト">
          <a:extLst>
            <a:ext uri="{FF2B5EF4-FFF2-40B4-BE49-F238E27FC236}">
              <a16:creationId xmlns:a16="http://schemas.microsoft.com/office/drawing/2014/main" id="{00000000-0008-0000-0700-00005B010000}"/>
            </a:ext>
          </a:extLst>
        </xdr:cNvPr>
        <xdr:cNvSpPr txBox="1"/>
      </xdr:nvSpPr>
      <xdr:spPr>
        <a:xfrm>
          <a:off x="10528300" y="97643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13261</xdr:rowOff>
    </xdr:from>
    <xdr:to>
      <xdr:col>55</xdr:col>
      <xdr:colOff>50800</xdr:colOff>
      <xdr:row>57</xdr:row>
      <xdr:rowOff>114861</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10426700" y="9785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62337</xdr:rowOff>
    </xdr:from>
    <xdr:to>
      <xdr:col>50</xdr:col>
      <xdr:colOff>114300</xdr:colOff>
      <xdr:row>57</xdr:row>
      <xdr:rowOff>26282</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8750300" y="9663537"/>
          <a:ext cx="889000" cy="135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8767</xdr:rowOff>
    </xdr:from>
    <xdr:to>
      <xdr:col>50</xdr:col>
      <xdr:colOff>165100</xdr:colOff>
      <xdr:row>57</xdr:row>
      <xdr:rowOff>110367</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9588500" y="9781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101494</xdr:rowOff>
    </xdr:from>
    <xdr:ext cx="599010"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9339795" y="9874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157417</xdr:rowOff>
    </xdr:from>
    <xdr:to>
      <xdr:col>45</xdr:col>
      <xdr:colOff>177800</xdr:colOff>
      <xdr:row>57</xdr:row>
      <xdr:rowOff>26282</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7861300" y="9758617"/>
          <a:ext cx="889000" cy="40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136682</xdr:rowOff>
    </xdr:from>
    <xdr:to>
      <xdr:col>46</xdr:col>
      <xdr:colOff>38100</xdr:colOff>
      <xdr:row>57</xdr:row>
      <xdr:rowOff>66832</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8699500" y="973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83359</xdr:rowOff>
    </xdr:from>
    <xdr:ext cx="59901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8450795" y="9513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157417</xdr:rowOff>
    </xdr:from>
    <xdr:to>
      <xdr:col>41</xdr:col>
      <xdr:colOff>50800</xdr:colOff>
      <xdr:row>57</xdr:row>
      <xdr:rowOff>12081</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6972300" y="9758617"/>
          <a:ext cx="889000" cy="26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167223</xdr:rowOff>
    </xdr:from>
    <xdr:to>
      <xdr:col>41</xdr:col>
      <xdr:colOff>101600</xdr:colOff>
      <xdr:row>57</xdr:row>
      <xdr:rowOff>97373</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7810500" y="9768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88500</xdr:rowOff>
    </xdr:from>
    <xdr:ext cx="59901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561795" y="98611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8874</xdr:rowOff>
    </xdr:from>
    <xdr:to>
      <xdr:col>36</xdr:col>
      <xdr:colOff>165100</xdr:colOff>
      <xdr:row>57</xdr:row>
      <xdr:rowOff>110474</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6921500" y="978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101601</xdr:rowOff>
    </xdr:from>
    <xdr:ext cx="59901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672795" y="9874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65537</xdr:rowOff>
    </xdr:from>
    <xdr:to>
      <xdr:col>55</xdr:col>
      <xdr:colOff>50800</xdr:colOff>
      <xdr:row>56</xdr:row>
      <xdr:rowOff>167137</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10426700" y="9666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88414</xdr:rowOff>
    </xdr:from>
    <xdr:ext cx="599010" cy="259045"/>
    <xdr:sp macro="" textlink="">
      <xdr:nvSpPr>
        <xdr:cNvPr id="366" name="農林水産業費該当値テキスト">
          <a:extLst>
            <a:ext uri="{FF2B5EF4-FFF2-40B4-BE49-F238E27FC236}">
              <a16:creationId xmlns:a16="http://schemas.microsoft.com/office/drawing/2014/main" id="{00000000-0008-0000-0700-00006E010000}"/>
            </a:ext>
          </a:extLst>
        </xdr:cNvPr>
        <xdr:cNvSpPr txBox="1"/>
      </xdr:nvSpPr>
      <xdr:spPr>
        <a:xfrm>
          <a:off x="10528300" y="9518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11537</xdr:rowOff>
    </xdr:from>
    <xdr:to>
      <xdr:col>50</xdr:col>
      <xdr:colOff>165100</xdr:colOff>
      <xdr:row>56</xdr:row>
      <xdr:rowOff>113137</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9588500" y="9612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129664</xdr:rowOff>
    </xdr:from>
    <xdr:ext cx="59901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339795" y="93879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146932</xdr:rowOff>
    </xdr:from>
    <xdr:to>
      <xdr:col>46</xdr:col>
      <xdr:colOff>38100</xdr:colOff>
      <xdr:row>57</xdr:row>
      <xdr:rowOff>77082</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8699500" y="9748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68209</xdr:rowOff>
    </xdr:from>
    <xdr:ext cx="59901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450795" y="9840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106617</xdr:rowOff>
    </xdr:from>
    <xdr:to>
      <xdr:col>41</xdr:col>
      <xdr:colOff>101600</xdr:colOff>
      <xdr:row>57</xdr:row>
      <xdr:rowOff>36767</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7810500" y="9707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53294</xdr:rowOff>
    </xdr:from>
    <xdr:ext cx="59901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561795" y="9483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132731</xdr:rowOff>
    </xdr:from>
    <xdr:to>
      <xdr:col>36</xdr:col>
      <xdr:colOff>165100</xdr:colOff>
      <xdr:row>57</xdr:row>
      <xdr:rowOff>62881</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6921500" y="9733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79408</xdr:rowOff>
    </xdr:from>
    <xdr:ext cx="599010"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672795" y="9509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商工費グラフ枠">
          <a:extLst>
            <a:ext uri="{FF2B5EF4-FFF2-40B4-BE49-F238E27FC236}">
              <a16:creationId xmlns:a16="http://schemas.microsoft.com/office/drawing/2014/main" id="{00000000-0008-0000-07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113643</xdr:rowOff>
    </xdr:from>
    <xdr:to>
      <xdr:col>54</xdr:col>
      <xdr:colOff>189865</xdr:colOff>
      <xdr:row>79</xdr:row>
      <xdr:rowOff>42208</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flipV="1">
          <a:off x="10475595" y="12286593"/>
          <a:ext cx="1270" cy="1300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46035</xdr:rowOff>
    </xdr:from>
    <xdr:ext cx="469744" cy="259045"/>
    <xdr:sp macro="" textlink="">
      <xdr:nvSpPr>
        <xdr:cNvPr id="399" name="商工費最小値テキスト">
          <a:extLst>
            <a:ext uri="{FF2B5EF4-FFF2-40B4-BE49-F238E27FC236}">
              <a16:creationId xmlns:a16="http://schemas.microsoft.com/office/drawing/2014/main" id="{00000000-0008-0000-0700-00008F010000}"/>
            </a:ext>
          </a:extLst>
        </xdr:cNvPr>
        <xdr:cNvSpPr txBox="1"/>
      </xdr:nvSpPr>
      <xdr:spPr>
        <a:xfrm>
          <a:off x="10528300" y="13590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42208</xdr:rowOff>
    </xdr:from>
    <xdr:to>
      <xdr:col>55</xdr:col>
      <xdr:colOff>88900</xdr:colOff>
      <xdr:row>79</xdr:row>
      <xdr:rowOff>42208</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3586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60320</xdr:rowOff>
    </xdr:from>
    <xdr:ext cx="599010" cy="259045"/>
    <xdr:sp macro="" textlink="">
      <xdr:nvSpPr>
        <xdr:cNvPr id="401" name="商工費最大値テキスト">
          <a:extLst>
            <a:ext uri="{FF2B5EF4-FFF2-40B4-BE49-F238E27FC236}">
              <a16:creationId xmlns:a16="http://schemas.microsoft.com/office/drawing/2014/main" id="{00000000-0008-0000-0700-000091010000}"/>
            </a:ext>
          </a:extLst>
        </xdr:cNvPr>
        <xdr:cNvSpPr txBox="1"/>
      </xdr:nvSpPr>
      <xdr:spPr>
        <a:xfrm>
          <a:off x="10528300" y="12061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683,678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113643</xdr:rowOff>
    </xdr:from>
    <xdr:to>
      <xdr:col>55</xdr:col>
      <xdr:colOff>88900</xdr:colOff>
      <xdr:row>71</xdr:row>
      <xdr:rowOff>113643</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2286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2651</xdr:rowOff>
    </xdr:from>
    <xdr:to>
      <xdr:col>55</xdr:col>
      <xdr:colOff>0</xdr:colOff>
      <xdr:row>78</xdr:row>
      <xdr:rowOff>17554</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9639300" y="13375751"/>
          <a:ext cx="838200" cy="14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142226</xdr:rowOff>
    </xdr:from>
    <xdr:ext cx="534377" cy="259045"/>
    <xdr:sp macro="" textlink="">
      <xdr:nvSpPr>
        <xdr:cNvPr id="404" name="商工費平均値テキスト">
          <a:extLst>
            <a:ext uri="{FF2B5EF4-FFF2-40B4-BE49-F238E27FC236}">
              <a16:creationId xmlns:a16="http://schemas.microsoft.com/office/drawing/2014/main" id="{00000000-0008-0000-0700-000094010000}"/>
            </a:ext>
          </a:extLst>
        </xdr:cNvPr>
        <xdr:cNvSpPr txBox="1"/>
      </xdr:nvSpPr>
      <xdr:spPr>
        <a:xfrm>
          <a:off x="10528300" y="133438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163799</xdr:rowOff>
    </xdr:from>
    <xdr:to>
      <xdr:col>55</xdr:col>
      <xdr:colOff>50800</xdr:colOff>
      <xdr:row>78</xdr:row>
      <xdr:rowOff>93949</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10426700" y="13365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5660</xdr:rowOff>
    </xdr:from>
    <xdr:to>
      <xdr:col>50</xdr:col>
      <xdr:colOff>114300</xdr:colOff>
      <xdr:row>78</xdr:row>
      <xdr:rowOff>17554</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8750300" y="13378760"/>
          <a:ext cx="889000" cy="11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165207</xdr:rowOff>
    </xdr:from>
    <xdr:to>
      <xdr:col>50</xdr:col>
      <xdr:colOff>165100</xdr:colOff>
      <xdr:row>78</xdr:row>
      <xdr:rowOff>95357</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9588500" y="13366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86484</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9372111" y="13459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5660</xdr:rowOff>
    </xdr:from>
    <xdr:to>
      <xdr:col>45</xdr:col>
      <xdr:colOff>177800</xdr:colOff>
      <xdr:row>78</xdr:row>
      <xdr:rowOff>72958</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7861300" y="13378760"/>
          <a:ext cx="889000" cy="67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138198</xdr:rowOff>
    </xdr:from>
    <xdr:to>
      <xdr:col>46</xdr:col>
      <xdr:colOff>38100</xdr:colOff>
      <xdr:row>78</xdr:row>
      <xdr:rowOff>68348</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8699500" y="13339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78</xdr:row>
      <xdr:rowOff>59475</xdr:rowOff>
    </xdr:from>
    <xdr:ext cx="599010"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8450795" y="134325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57014</xdr:rowOff>
    </xdr:from>
    <xdr:to>
      <xdr:col>41</xdr:col>
      <xdr:colOff>50800</xdr:colOff>
      <xdr:row>78</xdr:row>
      <xdr:rowOff>72958</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6972300" y="13430114"/>
          <a:ext cx="889000" cy="1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11219</xdr:rowOff>
    </xdr:from>
    <xdr:to>
      <xdr:col>41</xdr:col>
      <xdr:colOff>101600</xdr:colOff>
      <xdr:row>78</xdr:row>
      <xdr:rowOff>112819</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7810500" y="13384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129346</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7594111" y="13159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18495</xdr:rowOff>
    </xdr:from>
    <xdr:to>
      <xdr:col>36</xdr:col>
      <xdr:colOff>165100</xdr:colOff>
      <xdr:row>78</xdr:row>
      <xdr:rowOff>120095</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6921500" y="13391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111222</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05111" y="13484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123301</xdr:rowOff>
    </xdr:from>
    <xdr:to>
      <xdr:col>55</xdr:col>
      <xdr:colOff>50800</xdr:colOff>
      <xdr:row>78</xdr:row>
      <xdr:rowOff>53451</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10426700" y="13324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146178</xdr:rowOff>
    </xdr:from>
    <xdr:ext cx="599010" cy="259045"/>
    <xdr:sp macro="" textlink="">
      <xdr:nvSpPr>
        <xdr:cNvPr id="423" name="商工費該当値テキスト">
          <a:extLst>
            <a:ext uri="{FF2B5EF4-FFF2-40B4-BE49-F238E27FC236}">
              <a16:creationId xmlns:a16="http://schemas.microsoft.com/office/drawing/2014/main" id="{00000000-0008-0000-0700-0000A7010000}"/>
            </a:ext>
          </a:extLst>
        </xdr:cNvPr>
        <xdr:cNvSpPr txBox="1"/>
      </xdr:nvSpPr>
      <xdr:spPr>
        <a:xfrm>
          <a:off x="10528300" y="13176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138204</xdr:rowOff>
    </xdr:from>
    <xdr:to>
      <xdr:col>50</xdr:col>
      <xdr:colOff>165100</xdr:colOff>
      <xdr:row>78</xdr:row>
      <xdr:rowOff>68354</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9588500" y="1333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76</xdr:row>
      <xdr:rowOff>84881</xdr:rowOff>
    </xdr:from>
    <xdr:ext cx="59901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9339795" y="13115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126310</xdr:rowOff>
    </xdr:from>
    <xdr:to>
      <xdr:col>46</xdr:col>
      <xdr:colOff>38100</xdr:colOff>
      <xdr:row>78</xdr:row>
      <xdr:rowOff>56460</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8699500" y="1332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72987</xdr:rowOff>
    </xdr:from>
    <xdr:ext cx="59901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8450795" y="13103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22158</xdr:rowOff>
    </xdr:from>
    <xdr:to>
      <xdr:col>41</xdr:col>
      <xdr:colOff>101600</xdr:colOff>
      <xdr:row>78</xdr:row>
      <xdr:rowOff>123758</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7810500" y="13395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114885</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7594111" y="13487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6214</xdr:rowOff>
    </xdr:from>
    <xdr:to>
      <xdr:col>36</xdr:col>
      <xdr:colOff>165100</xdr:colOff>
      <xdr:row>78</xdr:row>
      <xdr:rowOff>107814</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6921500" y="13379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124341</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705111" y="13154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90</xdr:row>
      <xdr:rowOff>111777</xdr:rowOff>
    </xdr:from>
    <xdr:ext cx="685572"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5918428" y="15542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土木費グラフ枠">
          <a:extLst>
            <a:ext uri="{FF2B5EF4-FFF2-40B4-BE49-F238E27FC236}">
              <a16:creationId xmlns:a16="http://schemas.microsoft.com/office/drawing/2014/main" id="{00000000-0008-0000-0700-0000C2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114091</xdr:rowOff>
    </xdr:from>
    <xdr:to>
      <xdr:col>54</xdr:col>
      <xdr:colOff>189865</xdr:colOff>
      <xdr:row>98</xdr:row>
      <xdr:rowOff>3425</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flipV="1">
          <a:off x="10475595" y="15544591"/>
          <a:ext cx="1270" cy="1260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7252</xdr:rowOff>
    </xdr:from>
    <xdr:ext cx="534377" cy="259045"/>
    <xdr:sp macro="" textlink="">
      <xdr:nvSpPr>
        <xdr:cNvPr id="452" name="土木費最小値テキスト">
          <a:extLst>
            <a:ext uri="{FF2B5EF4-FFF2-40B4-BE49-F238E27FC236}">
              <a16:creationId xmlns:a16="http://schemas.microsoft.com/office/drawing/2014/main" id="{00000000-0008-0000-0700-0000C4010000}"/>
            </a:ext>
          </a:extLst>
        </xdr:cNvPr>
        <xdr:cNvSpPr txBox="1"/>
      </xdr:nvSpPr>
      <xdr:spPr>
        <a:xfrm>
          <a:off x="10528300" y="16809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3425</xdr:rowOff>
    </xdr:from>
    <xdr:to>
      <xdr:col>55</xdr:col>
      <xdr:colOff>88900</xdr:colOff>
      <xdr:row>98</xdr:row>
      <xdr:rowOff>3425</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10388600" y="16805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60768</xdr:rowOff>
    </xdr:from>
    <xdr:ext cx="690189" cy="259045"/>
    <xdr:sp macro="" textlink="">
      <xdr:nvSpPr>
        <xdr:cNvPr id="454" name="土木費最大値テキスト">
          <a:extLst>
            <a:ext uri="{FF2B5EF4-FFF2-40B4-BE49-F238E27FC236}">
              <a16:creationId xmlns:a16="http://schemas.microsoft.com/office/drawing/2014/main" id="{00000000-0008-0000-0700-0000C6010000}"/>
            </a:ext>
          </a:extLst>
        </xdr:cNvPr>
        <xdr:cNvSpPr txBox="1"/>
      </xdr:nvSpPr>
      <xdr:spPr>
        <a:xfrm>
          <a:off x="10528300" y="1531981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2,244,810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114091</xdr:rowOff>
    </xdr:from>
    <xdr:to>
      <xdr:col>55</xdr:col>
      <xdr:colOff>88900</xdr:colOff>
      <xdr:row>90</xdr:row>
      <xdr:rowOff>114091</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10388600" y="15544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127574</xdr:rowOff>
    </xdr:from>
    <xdr:to>
      <xdr:col>55</xdr:col>
      <xdr:colOff>0</xdr:colOff>
      <xdr:row>97</xdr:row>
      <xdr:rowOff>129916</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flipV="1">
          <a:off x="9639300" y="16758224"/>
          <a:ext cx="838200" cy="2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71406</xdr:rowOff>
    </xdr:from>
    <xdr:ext cx="599010" cy="259045"/>
    <xdr:sp macro="" textlink="">
      <xdr:nvSpPr>
        <xdr:cNvPr id="457" name="土木費平均値テキスト">
          <a:extLst>
            <a:ext uri="{FF2B5EF4-FFF2-40B4-BE49-F238E27FC236}">
              <a16:creationId xmlns:a16="http://schemas.microsoft.com/office/drawing/2014/main" id="{00000000-0008-0000-0700-0000C9010000}"/>
            </a:ext>
          </a:extLst>
        </xdr:cNvPr>
        <xdr:cNvSpPr txBox="1"/>
      </xdr:nvSpPr>
      <xdr:spPr>
        <a:xfrm>
          <a:off x="10528300" y="165306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48529</xdr:rowOff>
    </xdr:from>
    <xdr:to>
      <xdr:col>55</xdr:col>
      <xdr:colOff>50800</xdr:colOff>
      <xdr:row>97</xdr:row>
      <xdr:rowOff>150129</xdr:rowOff>
    </xdr:to>
    <xdr:sp macro="" textlink="">
      <xdr:nvSpPr>
        <xdr:cNvPr id="458" name="フローチャート: 判断 457">
          <a:extLst>
            <a:ext uri="{FF2B5EF4-FFF2-40B4-BE49-F238E27FC236}">
              <a16:creationId xmlns:a16="http://schemas.microsoft.com/office/drawing/2014/main" id="{00000000-0008-0000-0700-0000CA010000}"/>
            </a:ext>
          </a:extLst>
        </xdr:cNvPr>
        <xdr:cNvSpPr/>
      </xdr:nvSpPr>
      <xdr:spPr>
        <a:xfrm>
          <a:off x="10426700" y="16679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129916</xdr:rowOff>
    </xdr:from>
    <xdr:to>
      <xdr:col>50</xdr:col>
      <xdr:colOff>114300</xdr:colOff>
      <xdr:row>97</xdr:row>
      <xdr:rowOff>134958</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8750300" y="16760566"/>
          <a:ext cx="889000" cy="5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37824</xdr:rowOff>
    </xdr:from>
    <xdr:to>
      <xdr:col>50</xdr:col>
      <xdr:colOff>165100</xdr:colOff>
      <xdr:row>97</xdr:row>
      <xdr:rowOff>139424</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9588500" y="16668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155951</xdr:rowOff>
    </xdr:from>
    <xdr:ext cx="599010"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9339795" y="16443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133370</xdr:rowOff>
    </xdr:from>
    <xdr:to>
      <xdr:col>45</xdr:col>
      <xdr:colOff>177800</xdr:colOff>
      <xdr:row>97</xdr:row>
      <xdr:rowOff>134958</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7861300" y="16764020"/>
          <a:ext cx="889000" cy="1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52970</xdr:rowOff>
    </xdr:from>
    <xdr:to>
      <xdr:col>46</xdr:col>
      <xdr:colOff>38100</xdr:colOff>
      <xdr:row>97</xdr:row>
      <xdr:rowOff>154570</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8699500" y="1668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171097</xdr:rowOff>
    </xdr:from>
    <xdr:ext cx="599010"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8450795" y="16458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133370</xdr:rowOff>
    </xdr:from>
    <xdr:to>
      <xdr:col>41</xdr:col>
      <xdr:colOff>50800</xdr:colOff>
      <xdr:row>97</xdr:row>
      <xdr:rowOff>136387</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6972300" y="16764020"/>
          <a:ext cx="889000" cy="3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50639</xdr:rowOff>
    </xdr:from>
    <xdr:to>
      <xdr:col>41</xdr:col>
      <xdr:colOff>101600</xdr:colOff>
      <xdr:row>97</xdr:row>
      <xdr:rowOff>152239</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7810500" y="16681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168766</xdr:rowOff>
    </xdr:from>
    <xdr:ext cx="59901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7561795" y="16456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53936</xdr:rowOff>
    </xdr:from>
    <xdr:to>
      <xdr:col>36</xdr:col>
      <xdr:colOff>165100</xdr:colOff>
      <xdr:row>97</xdr:row>
      <xdr:rowOff>155536</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6921500" y="1668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613</xdr:rowOff>
    </xdr:from>
    <xdr:ext cx="59901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6672795" y="16459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76774</xdr:rowOff>
    </xdr:from>
    <xdr:to>
      <xdr:col>55</xdr:col>
      <xdr:colOff>50800</xdr:colOff>
      <xdr:row>98</xdr:row>
      <xdr:rowOff>6924</xdr:rowOff>
    </xdr:to>
    <xdr:sp macro="" textlink="">
      <xdr:nvSpPr>
        <xdr:cNvPr id="475" name="楕円 474">
          <a:extLst>
            <a:ext uri="{FF2B5EF4-FFF2-40B4-BE49-F238E27FC236}">
              <a16:creationId xmlns:a16="http://schemas.microsoft.com/office/drawing/2014/main" id="{00000000-0008-0000-0700-0000DB010000}"/>
            </a:ext>
          </a:extLst>
        </xdr:cNvPr>
        <xdr:cNvSpPr/>
      </xdr:nvSpPr>
      <xdr:spPr>
        <a:xfrm>
          <a:off x="10426700" y="1670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26956</xdr:rowOff>
    </xdr:from>
    <xdr:ext cx="599010" cy="259045"/>
    <xdr:sp macro="" textlink="">
      <xdr:nvSpPr>
        <xdr:cNvPr id="476" name="土木費該当値テキスト">
          <a:extLst>
            <a:ext uri="{FF2B5EF4-FFF2-40B4-BE49-F238E27FC236}">
              <a16:creationId xmlns:a16="http://schemas.microsoft.com/office/drawing/2014/main" id="{00000000-0008-0000-0700-0000DC010000}"/>
            </a:ext>
          </a:extLst>
        </xdr:cNvPr>
        <xdr:cNvSpPr txBox="1"/>
      </xdr:nvSpPr>
      <xdr:spPr>
        <a:xfrm>
          <a:off x="10528300" y="166576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79116</xdr:rowOff>
    </xdr:from>
    <xdr:to>
      <xdr:col>50</xdr:col>
      <xdr:colOff>165100</xdr:colOff>
      <xdr:row>98</xdr:row>
      <xdr:rowOff>9266</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9588500" y="16709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393</xdr:rowOff>
    </xdr:from>
    <xdr:ext cx="59901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339795" y="16802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84158</xdr:rowOff>
    </xdr:from>
    <xdr:to>
      <xdr:col>46</xdr:col>
      <xdr:colOff>38100</xdr:colOff>
      <xdr:row>98</xdr:row>
      <xdr:rowOff>14308</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8699500" y="16714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5435</xdr:rowOff>
    </xdr:from>
    <xdr:ext cx="59901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8450795" y="16807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82570</xdr:rowOff>
    </xdr:from>
    <xdr:to>
      <xdr:col>41</xdr:col>
      <xdr:colOff>101600</xdr:colOff>
      <xdr:row>98</xdr:row>
      <xdr:rowOff>12720</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7810500" y="1671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3847</xdr:rowOff>
    </xdr:from>
    <xdr:ext cx="59901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561795" y="16805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85587</xdr:rowOff>
    </xdr:from>
    <xdr:to>
      <xdr:col>36</xdr:col>
      <xdr:colOff>165100</xdr:colOff>
      <xdr:row>98</xdr:row>
      <xdr:rowOff>15737</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6921500" y="16716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6864</xdr:rowOff>
    </xdr:from>
    <xdr:ext cx="59901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6672795" y="168089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消防費グラフ枠">
          <a:extLst>
            <a:ext uri="{FF2B5EF4-FFF2-40B4-BE49-F238E27FC236}">
              <a16:creationId xmlns:a16="http://schemas.microsoft.com/office/drawing/2014/main" id="{00000000-0008-0000-0700-0000FD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10142</xdr:rowOff>
    </xdr:from>
    <xdr:to>
      <xdr:col>85</xdr:col>
      <xdr:colOff>126364</xdr:colOff>
      <xdr:row>39</xdr:row>
      <xdr:rowOff>57410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flipV="1">
          <a:off x="16317595" y="5325092"/>
          <a:ext cx="1269" cy="1418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61237</xdr:rowOff>
    </xdr:from>
    <xdr:ext cx="534377" cy="259045"/>
    <xdr:sp macro="" textlink="">
      <xdr:nvSpPr>
        <xdr:cNvPr id="511" name="消防費最小値テキスト">
          <a:extLst>
            <a:ext uri="{FF2B5EF4-FFF2-40B4-BE49-F238E27FC236}">
              <a16:creationId xmlns:a16="http://schemas.microsoft.com/office/drawing/2014/main" id="{00000000-0008-0000-0700-0000FF010000}"/>
            </a:ext>
          </a:extLst>
        </xdr:cNvPr>
        <xdr:cNvSpPr txBox="1"/>
      </xdr:nvSpPr>
      <xdr:spPr>
        <a:xfrm>
          <a:off x="16370300" y="6747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57410</xdr:rowOff>
    </xdr:from>
    <xdr:to>
      <xdr:col>86</xdr:col>
      <xdr:colOff>25400</xdr:colOff>
      <xdr:row>39</xdr:row>
      <xdr:rowOff>57410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6230600" y="6743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128269</xdr:rowOff>
    </xdr:from>
    <xdr:ext cx="599010" cy="259045"/>
    <xdr:sp macro="" textlink="">
      <xdr:nvSpPr>
        <xdr:cNvPr id="513" name="消防費最大値テキスト">
          <a:extLst>
            <a:ext uri="{FF2B5EF4-FFF2-40B4-BE49-F238E27FC236}">
              <a16:creationId xmlns:a16="http://schemas.microsoft.com/office/drawing/2014/main" id="{00000000-0008-0000-0700-000001020000}"/>
            </a:ext>
          </a:extLst>
        </xdr:cNvPr>
        <xdr:cNvSpPr txBox="1"/>
      </xdr:nvSpPr>
      <xdr:spPr>
        <a:xfrm>
          <a:off x="16370300" y="5100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447,172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10142</xdr:rowOff>
    </xdr:from>
    <xdr:to>
      <xdr:col>86</xdr:col>
      <xdr:colOff>25400</xdr:colOff>
      <xdr:row>31</xdr:row>
      <xdr:rowOff>10142</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5325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103392</xdr:rowOff>
    </xdr:from>
    <xdr:to>
      <xdr:col>85</xdr:col>
      <xdr:colOff>127000</xdr:colOff>
      <xdr:row>38</xdr:row>
      <xdr:rowOff>110923</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5481300" y="6618492"/>
          <a:ext cx="838200" cy="7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44095</xdr:rowOff>
    </xdr:from>
    <xdr:ext cx="534377" cy="259045"/>
    <xdr:sp macro="" textlink="">
      <xdr:nvSpPr>
        <xdr:cNvPr id="516" name="消防費平均値テキスト">
          <a:extLst>
            <a:ext uri="{FF2B5EF4-FFF2-40B4-BE49-F238E27FC236}">
              <a16:creationId xmlns:a16="http://schemas.microsoft.com/office/drawing/2014/main" id="{00000000-0008-0000-0700-000004020000}"/>
            </a:ext>
          </a:extLst>
        </xdr:cNvPr>
        <xdr:cNvSpPr txBox="1"/>
      </xdr:nvSpPr>
      <xdr:spPr>
        <a:xfrm>
          <a:off x="16370300" y="63877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21218</xdr:rowOff>
    </xdr:from>
    <xdr:to>
      <xdr:col>85</xdr:col>
      <xdr:colOff>177800</xdr:colOff>
      <xdr:row>38</xdr:row>
      <xdr:rowOff>122818</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6268700" y="6536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103163</xdr:rowOff>
    </xdr:from>
    <xdr:to>
      <xdr:col>81</xdr:col>
      <xdr:colOff>50800</xdr:colOff>
      <xdr:row>38</xdr:row>
      <xdr:rowOff>110923</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4592300" y="6618263"/>
          <a:ext cx="889000" cy="7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6431</xdr:rowOff>
    </xdr:from>
    <xdr:to>
      <xdr:col>81</xdr:col>
      <xdr:colOff>101600</xdr:colOff>
      <xdr:row>38</xdr:row>
      <xdr:rowOff>108031</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5430500" y="6521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124558</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5214111" y="6296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103163</xdr:rowOff>
    </xdr:from>
    <xdr:to>
      <xdr:col>76</xdr:col>
      <xdr:colOff>114300</xdr:colOff>
      <xdr:row>38</xdr:row>
      <xdr:rowOff>113440</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3703300" y="6618263"/>
          <a:ext cx="889000" cy="10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144211</xdr:rowOff>
    </xdr:from>
    <xdr:to>
      <xdr:col>76</xdr:col>
      <xdr:colOff>165100</xdr:colOff>
      <xdr:row>38</xdr:row>
      <xdr:rowOff>74361</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4541500" y="648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90888</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4325111" y="6263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113440</xdr:rowOff>
    </xdr:from>
    <xdr:to>
      <xdr:col>71</xdr:col>
      <xdr:colOff>177800</xdr:colOff>
      <xdr:row>38</xdr:row>
      <xdr:rowOff>128783</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2814300" y="6628540"/>
          <a:ext cx="889000" cy="15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141919</xdr:rowOff>
    </xdr:from>
    <xdr:to>
      <xdr:col>72</xdr:col>
      <xdr:colOff>38100</xdr:colOff>
      <xdr:row>38</xdr:row>
      <xdr:rowOff>72068</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3652500" y="648556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88596</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3436111" y="6260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4621</xdr:rowOff>
    </xdr:from>
    <xdr:to>
      <xdr:col>67</xdr:col>
      <xdr:colOff>101600</xdr:colOff>
      <xdr:row>38</xdr:row>
      <xdr:rowOff>106221</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2763500" y="6519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122749</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2547111" y="6294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52592</xdr:rowOff>
    </xdr:from>
    <xdr:to>
      <xdr:col>85</xdr:col>
      <xdr:colOff>177800</xdr:colOff>
      <xdr:row>38</xdr:row>
      <xdr:rowOff>154192</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6268700" y="6567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171095</xdr:rowOff>
    </xdr:from>
    <xdr:ext cx="534377" cy="259045"/>
    <xdr:sp macro="" textlink="">
      <xdr:nvSpPr>
        <xdr:cNvPr id="535" name="消防費該当値テキスト">
          <a:extLst>
            <a:ext uri="{FF2B5EF4-FFF2-40B4-BE49-F238E27FC236}">
              <a16:creationId xmlns:a16="http://schemas.microsoft.com/office/drawing/2014/main" id="{00000000-0008-0000-0700-000017020000}"/>
            </a:ext>
          </a:extLst>
        </xdr:cNvPr>
        <xdr:cNvSpPr txBox="1"/>
      </xdr:nvSpPr>
      <xdr:spPr>
        <a:xfrm>
          <a:off x="16370300" y="6514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60123</xdr:rowOff>
    </xdr:from>
    <xdr:to>
      <xdr:col>81</xdr:col>
      <xdr:colOff>101600</xdr:colOff>
      <xdr:row>38</xdr:row>
      <xdr:rowOff>161723</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5430500" y="6575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152850</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14111" y="6667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52363</xdr:rowOff>
    </xdr:from>
    <xdr:to>
      <xdr:col>76</xdr:col>
      <xdr:colOff>165100</xdr:colOff>
      <xdr:row>38</xdr:row>
      <xdr:rowOff>153963</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4541500" y="656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145090</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325111" y="6660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62640</xdr:rowOff>
    </xdr:from>
    <xdr:to>
      <xdr:col>72</xdr:col>
      <xdr:colOff>38100</xdr:colOff>
      <xdr:row>38</xdr:row>
      <xdr:rowOff>164240</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3652500" y="6577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155367</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436111" y="6670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77983</xdr:rowOff>
    </xdr:from>
    <xdr:to>
      <xdr:col>67</xdr:col>
      <xdr:colOff>101600</xdr:colOff>
      <xdr:row>39</xdr:row>
      <xdr:rowOff>8133</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2763500" y="6593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170710</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547111" y="6685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144434</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49</xdr:row>
      <xdr:rowOff>38299</xdr:rowOff>
    </xdr:from>
    <xdr:ext cx="685572"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760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教育費グラフ枠">
          <a:extLst>
            <a:ext uri="{FF2B5EF4-FFF2-40B4-BE49-F238E27FC236}">
              <a16:creationId xmlns:a16="http://schemas.microsoft.com/office/drawing/2014/main" id="{00000000-0008-0000-0700-00003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152348</xdr:rowOff>
    </xdr:from>
    <xdr:to>
      <xdr:col>85</xdr:col>
      <xdr:colOff>126364</xdr:colOff>
      <xdr:row>59</xdr:row>
      <xdr:rowOff>8266</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flipV="1">
          <a:off x="16317595" y="8553398"/>
          <a:ext cx="1269" cy="1570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12093</xdr:rowOff>
    </xdr:from>
    <xdr:ext cx="534377" cy="259045"/>
    <xdr:sp macro="" textlink="">
      <xdr:nvSpPr>
        <xdr:cNvPr id="570" name="教育費最小値テキスト">
          <a:extLst>
            <a:ext uri="{FF2B5EF4-FFF2-40B4-BE49-F238E27FC236}">
              <a16:creationId xmlns:a16="http://schemas.microsoft.com/office/drawing/2014/main" id="{00000000-0008-0000-0700-00003A020000}"/>
            </a:ext>
          </a:extLst>
        </xdr:cNvPr>
        <xdr:cNvSpPr txBox="1"/>
      </xdr:nvSpPr>
      <xdr:spPr>
        <a:xfrm>
          <a:off x="16370300" y="10127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8266</xdr:rowOff>
    </xdr:from>
    <xdr:to>
      <xdr:col>86</xdr:col>
      <xdr:colOff>25400</xdr:colOff>
      <xdr:row>59</xdr:row>
      <xdr:rowOff>8266</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10123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99025</xdr:rowOff>
    </xdr:from>
    <xdr:ext cx="690189" cy="259045"/>
    <xdr:sp macro="" textlink="">
      <xdr:nvSpPr>
        <xdr:cNvPr id="572" name="教育費最大値テキスト">
          <a:extLst>
            <a:ext uri="{FF2B5EF4-FFF2-40B4-BE49-F238E27FC236}">
              <a16:creationId xmlns:a16="http://schemas.microsoft.com/office/drawing/2014/main" id="{00000000-0008-0000-0700-00003C020000}"/>
            </a:ext>
          </a:extLst>
        </xdr:cNvPr>
        <xdr:cNvSpPr txBox="1"/>
      </xdr:nvSpPr>
      <xdr:spPr>
        <a:xfrm>
          <a:off x="16370300" y="832862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1,017,254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152348</xdr:rowOff>
    </xdr:from>
    <xdr:to>
      <xdr:col>86</xdr:col>
      <xdr:colOff>25400</xdr:colOff>
      <xdr:row>49</xdr:row>
      <xdr:rowOff>152348</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8553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117209</xdr:rowOff>
    </xdr:from>
    <xdr:to>
      <xdr:col>85</xdr:col>
      <xdr:colOff>127000</xdr:colOff>
      <xdr:row>56</xdr:row>
      <xdr:rowOff>148544</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5481300" y="9546959"/>
          <a:ext cx="838200" cy="202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111389</xdr:rowOff>
    </xdr:from>
    <xdr:ext cx="599010" cy="259045"/>
    <xdr:sp macro="" textlink="">
      <xdr:nvSpPr>
        <xdr:cNvPr id="575" name="教育費平均値テキスト">
          <a:extLst>
            <a:ext uri="{FF2B5EF4-FFF2-40B4-BE49-F238E27FC236}">
              <a16:creationId xmlns:a16="http://schemas.microsoft.com/office/drawing/2014/main" id="{00000000-0008-0000-0700-00003F020000}"/>
            </a:ext>
          </a:extLst>
        </xdr:cNvPr>
        <xdr:cNvSpPr txBox="1"/>
      </xdr:nvSpPr>
      <xdr:spPr>
        <a:xfrm>
          <a:off x="16370300" y="988403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132962</xdr:rowOff>
    </xdr:from>
    <xdr:to>
      <xdr:col>85</xdr:col>
      <xdr:colOff>177800</xdr:colOff>
      <xdr:row>58</xdr:row>
      <xdr:rowOff>63112</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6268700" y="990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148544</xdr:rowOff>
    </xdr:from>
    <xdr:to>
      <xdr:col>81</xdr:col>
      <xdr:colOff>50800</xdr:colOff>
      <xdr:row>57</xdr:row>
      <xdr:rowOff>28246</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4592300" y="9749744"/>
          <a:ext cx="889000" cy="51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161391</xdr:rowOff>
    </xdr:from>
    <xdr:to>
      <xdr:col>81</xdr:col>
      <xdr:colOff>101600</xdr:colOff>
      <xdr:row>58</xdr:row>
      <xdr:rowOff>91541</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5430500" y="9934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58</xdr:row>
      <xdr:rowOff>82668</xdr:rowOff>
    </xdr:from>
    <xdr:ext cx="599010"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5181795" y="10026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28246</xdr:rowOff>
    </xdr:from>
    <xdr:to>
      <xdr:col>76</xdr:col>
      <xdr:colOff>114300</xdr:colOff>
      <xdr:row>58</xdr:row>
      <xdr:rowOff>59600</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flipV="1">
          <a:off x="13703300" y="9800896"/>
          <a:ext cx="889000" cy="202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4686</xdr:rowOff>
    </xdr:from>
    <xdr:to>
      <xdr:col>76</xdr:col>
      <xdr:colOff>165100</xdr:colOff>
      <xdr:row>58</xdr:row>
      <xdr:rowOff>106286</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4541500" y="9948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58</xdr:row>
      <xdr:rowOff>97413</xdr:rowOff>
    </xdr:from>
    <xdr:ext cx="59901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4292795" y="10041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47148</xdr:rowOff>
    </xdr:from>
    <xdr:to>
      <xdr:col>71</xdr:col>
      <xdr:colOff>177800</xdr:colOff>
      <xdr:row>58</xdr:row>
      <xdr:rowOff>59600</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2814300" y="9991248"/>
          <a:ext cx="889000" cy="12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153396</xdr:rowOff>
    </xdr:from>
    <xdr:to>
      <xdr:col>72</xdr:col>
      <xdr:colOff>38100</xdr:colOff>
      <xdr:row>58</xdr:row>
      <xdr:rowOff>83546</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3652500" y="9926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100073</xdr:rowOff>
    </xdr:from>
    <xdr:ext cx="59901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3403795" y="9701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26243</xdr:rowOff>
    </xdr:from>
    <xdr:to>
      <xdr:col>67</xdr:col>
      <xdr:colOff>101600</xdr:colOff>
      <xdr:row>58</xdr:row>
      <xdr:rowOff>127843</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2763500" y="9970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58</xdr:row>
      <xdr:rowOff>118970</xdr:rowOff>
    </xdr:from>
    <xdr:ext cx="59901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2514795" y="10063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66409</xdr:rowOff>
    </xdr:from>
    <xdr:to>
      <xdr:col>85</xdr:col>
      <xdr:colOff>177800</xdr:colOff>
      <xdr:row>55</xdr:row>
      <xdr:rowOff>168009</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6268700" y="9496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89286</xdr:rowOff>
    </xdr:from>
    <xdr:ext cx="599010" cy="259045"/>
    <xdr:sp macro="" textlink="">
      <xdr:nvSpPr>
        <xdr:cNvPr id="594" name="教育費該当値テキスト">
          <a:extLst>
            <a:ext uri="{FF2B5EF4-FFF2-40B4-BE49-F238E27FC236}">
              <a16:creationId xmlns:a16="http://schemas.microsoft.com/office/drawing/2014/main" id="{00000000-0008-0000-0700-000052020000}"/>
            </a:ext>
          </a:extLst>
        </xdr:cNvPr>
        <xdr:cNvSpPr txBox="1"/>
      </xdr:nvSpPr>
      <xdr:spPr>
        <a:xfrm>
          <a:off x="16370300" y="9347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408,774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97744</xdr:rowOff>
    </xdr:from>
    <xdr:to>
      <xdr:col>81</xdr:col>
      <xdr:colOff>101600</xdr:colOff>
      <xdr:row>57</xdr:row>
      <xdr:rowOff>27894</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5430500" y="9698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44421</xdr:rowOff>
    </xdr:from>
    <xdr:ext cx="59901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181795" y="9474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148896</xdr:rowOff>
    </xdr:from>
    <xdr:to>
      <xdr:col>76</xdr:col>
      <xdr:colOff>165100</xdr:colOff>
      <xdr:row>57</xdr:row>
      <xdr:rowOff>79046</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4541500" y="9750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95573</xdr:rowOff>
    </xdr:from>
    <xdr:ext cx="59901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4292795" y="9525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8800</xdr:rowOff>
    </xdr:from>
    <xdr:to>
      <xdr:col>72</xdr:col>
      <xdr:colOff>38100</xdr:colOff>
      <xdr:row>58</xdr:row>
      <xdr:rowOff>110400</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3652500" y="995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58</xdr:row>
      <xdr:rowOff>101527</xdr:rowOff>
    </xdr:from>
    <xdr:ext cx="59901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3403795" y="10045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167798</xdr:rowOff>
    </xdr:from>
    <xdr:to>
      <xdr:col>67</xdr:col>
      <xdr:colOff>101600</xdr:colOff>
      <xdr:row>58</xdr:row>
      <xdr:rowOff>97948</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2763500" y="9940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114475</xdr:rowOff>
    </xdr:from>
    <xdr:ext cx="59901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2514795" y="9715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a:extLst>
            <a:ext uri="{FF2B5EF4-FFF2-40B4-BE49-F238E27FC236}">
              <a16:creationId xmlns:a16="http://schemas.microsoft.com/office/drawing/2014/main" id="{00000000-0008-0000-0700-000073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130808</xdr:rowOff>
    </xdr:from>
    <xdr:to>
      <xdr:col>85</xdr:col>
      <xdr:colOff>126364</xdr:colOff>
      <xdr:row>79</xdr:row>
      <xdr:rowOff>98879</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6317595" y="12132308"/>
          <a:ext cx="1269" cy="1511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29" name="災害復旧費最小値テキスト">
          <a:extLst>
            <a:ext uri="{FF2B5EF4-FFF2-40B4-BE49-F238E27FC236}">
              <a16:creationId xmlns:a16="http://schemas.microsoft.com/office/drawing/2014/main" id="{00000000-0008-0000-0700-000075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77485</xdr:rowOff>
    </xdr:from>
    <xdr:ext cx="599010" cy="259045"/>
    <xdr:sp macro="" textlink="">
      <xdr:nvSpPr>
        <xdr:cNvPr id="631" name="災害復旧費最大値テキスト">
          <a:extLst>
            <a:ext uri="{FF2B5EF4-FFF2-40B4-BE49-F238E27FC236}">
              <a16:creationId xmlns:a16="http://schemas.microsoft.com/office/drawing/2014/main" id="{00000000-0008-0000-0700-000077020000}"/>
            </a:ext>
          </a:extLst>
        </xdr:cNvPr>
        <xdr:cNvSpPr txBox="1"/>
      </xdr:nvSpPr>
      <xdr:spPr>
        <a:xfrm>
          <a:off x="16370300" y="11907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462,723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130808</xdr:rowOff>
    </xdr:from>
    <xdr:to>
      <xdr:col>86</xdr:col>
      <xdr:colOff>25400</xdr:colOff>
      <xdr:row>70</xdr:row>
      <xdr:rowOff>130808</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2132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96197</xdr:rowOff>
    </xdr:from>
    <xdr:to>
      <xdr:col>85</xdr:col>
      <xdr:colOff>127000</xdr:colOff>
      <xdr:row>79</xdr:row>
      <xdr:rowOff>98879</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5481300" y="13640747"/>
          <a:ext cx="838200" cy="2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4994</xdr:rowOff>
    </xdr:from>
    <xdr:ext cx="534377" cy="259045"/>
    <xdr:sp macro="" textlink="">
      <xdr:nvSpPr>
        <xdr:cNvPr id="634" name="災害復旧費平均値テキスト">
          <a:extLst>
            <a:ext uri="{FF2B5EF4-FFF2-40B4-BE49-F238E27FC236}">
              <a16:creationId xmlns:a16="http://schemas.microsoft.com/office/drawing/2014/main" id="{00000000-0008-0000-0700-00007A020000}"/>
            </a:ext>
          </a:extLst>
        </xdr:cNvPr>
        <xdr:cNvSpPr txBox="1"/>
      </xdr:nvSpPr>
      <xdr:spPr>
        <a:xfrm>
          <a:off x="16370300" y="133780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153567</xdr:rowOff>
    </xdr:from>
    <xdr:to>
      <xdr:col>85</xdr:col>
      <xdr:colOff>177800</xdr:colOff>
      <xdr:row>79</xdr:row>
      <xdr:rowOff>83717</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6268700" y="13526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96197</xdr:rowOff>
    </xdr:from>
    <xdr:to>
      <xdr:col>81</xdr:col>
      <xdr:colOff>50800</xdr:colOff>
      <xdr:row>79</xdr:row>
      <xdr:rowOff>96979</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flipV="1">
          <a:off x="14592300" y="13640747"/>
          <a:ext cx="889000" cy="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150093</xdr:rowOff>
    </xdr:from>
    <xdr:to>
      <xdr:col>81</xdr:col>
      <xdr:colOff>101600</xdr:colOff>
      <xdr:row>79</xdr:row>
      <xdr:rowOff>80243</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5430500" y="13523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96770</xdr:rowOff>
    </xdr:from>
    <xdr:ext cx="534377"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5214111" y="13298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96979</xdr:rowOff>
    </xdr:from>
    <xdr:to>
      <xdr:col>76</xdr:col>
      <xdr:colOff>114300</xdr:colOff>
      <xdr:row>79</xdr:row>
      <xdr:rowOff>97047</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flipV="1">
          <a:off x="13703300" y="13641529"/>
          <a:ext cx="889000" cy="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135048</xdr:rowOff>
    </xdr:from>
    <xdr:to>
      <xdr:col>76</xdr:col>
      <xdr:colOff>165100</xdr:colOff>
      <xdr:row>79</xdr:row>
      <xdr:rowOff>65198</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4541500" y="13508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81725</xdr:rowOff>
    </xdr:from>
    <xdr:ext cx="534377"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325111" y="13283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91348</xdr:rowOff>
    </xdr:from>
    <xdr:to>
      <xdr:col>71</xdr:col>
      <xdr:colOff>177800</xdr:colOff>
      <xdr:row>79</xdr:row>
      <xdr:rowOff>97047</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2814300" y="13635898"/>
          <a:ext cx="889000" cy="5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161568</xdr:rowOff>
    </xdr:from>
    <xdr:to>
      <xdr:col>72</xdr:col>
      <xdr:colOff>38100</xdr:colOff>
      <xdr:row>79</xdr:row>
      <xdr:rowOff>91718</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3652500" y="13534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108245</xdr:rowOff>
    </xdr:from>
    <xdr:ext cx="534377"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3436111" y="13309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166108</xdr:rowOff>
    </xdr:from>
    <xdr:to>
      <xdr:col>67</xdr:col>
      <xdr:colOff>101600</xdr:colOff>
      <xdr:row>79</xdr:row>
      <xdr:rowOff>96258</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2763500" y="13539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112785</xdr:rowOff>
    </xdr:from>
    <xdr:ext cx="534377"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2547111" y="13314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134456</xdr:rowOff>
    </xdr:from>
    <xdr:ext cx="249299" cy="259045"/>
    <xdr:sp macro="" textlink="">
      <xdr:nvSpPr>
        <xdr:cNvPr id="653" name="災害復旧費該当値テキスト">
          <a:extLst>
            <a:ext uri="{FF2B5EF4-FFF2-40B4-BE49-F238E27FC236}">
              <a16:creationId xmlns:a16="http://schemas.microsoft.com/office/drawing/2014/main" id="{00000000-0008-0000-0700-00008D020000}"/>
            </a:ext>
          </a:extLst>
        </xdr:cNvPr>
        <xdr:cNvSpPr txBox="1"/>
      </xdr:nvSpPr>
      <xdr:spPr>
        <a:xfrm>
          <a:off x="16370300" y="135075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45397</xdr:rowOff>
    </xdr:from>
    <xdr:to>
      <xdr:col>81</xdr:col>
      <xdr:colOff>101600</xdr:colOff>
      <xdr:row>79</xdr:row>
      <xdr:rowOff>146997</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5430500" y="13589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138124</xdr:rowOff>
    </xdr:from>
    <xdr:ext cx="378565"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5292017" y="136826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46179</xdr:rowOff>
    </xdr:from>
    <xdr:to>
      <xdr:col>76</xdr:col>
      <xdr:colOff>165100</xdr:colOff>
      <xdr:row>79</xdr:row>
      <xdr:rowOff>147779</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4541500" y="13590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138906</xdr:rowOff>
    </xdr:from>
    <xdr:ext cx="378565"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4403017" y="136834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46247</xdr:rowOff>
    </xdr:from>
    <xdr:to>
      <xdr:col>72</xdr:col>
      <xdr:colOff>38100</xdr:colOff>
      <xdr:row>79</xdr:row>
      <xdr:rowOff>147847</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3652500" y="13590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138974</xdr:rowOff>
    </xdr:from>
    <xdr:ext cx="378565"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3514017" y="136835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40548</xdr:rowOff>
    </xdr:from>
    <xdr:to>
      <xdr:col>67</xdr:col>
      <xdr:colOff>101600</xdr:colOff>
      <xdr:row>79</xdr:row>
      <xdr:rowOff>142148</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2763500" y="13585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133275</xdr:rowOff>
    </xdr:from>
    <xdr:ext cx="469744"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579428" y="13677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93</xdr:row>
      <xdr:rowOff>168927</xdr:rowOff>
    </xdr:from>
    <xdr:ext cx="685572"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760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91</xdr:row>
      <xdr:rowOff>130827</xdr:rowOff>
    </xdr:from>
    <xdr:ext cx="685572"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760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公債費グラフ枠">
          <a:extLst>
            <a:ext uri="{FF2B5EF4-FFF2-40B4-BE49-F238E27FC236}">
              <a16:creationId xmlns:a16="http://schemas.microsoft.com/office/drawing/2014/main" id="{00000000-0008-0000-0700-0000AC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77440</xdr:rowOff>
    </xdr:from>
    <xdr:to>
      <xdr:col>85</xdr:col>
      <xdr:colOff>126364</xdr:colOff>
      <xdr:row>99</xdr:row>
      <xdr:rowOff>44450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6317595" y="15507940"/>
          <a:ext cx="1269" cy="1510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48277</xdr:rowOff>
    </xdr:from>
    <xdr:ext cx="249299" cy="259045"/>
    <xdr:sp macro="" textlink="">
      <xdr:nvSpPr>
        <xdr:cNvPr id="686" name="公債費最小値テキスト">
          <a:extLst>
            <a:ext uri="{FF2B5EF4-FFF2-40B4-BE49-F238E27FC236}">
              <a16:creationId xmlns:a16="http://schemas.microsoft.com/office/drawing/2014/main" id="{00000000-0008-0000-0700-0000AE020000}"/>
            </a:ext>
          </a:extLst>
        </xdr:cNvPr>
        <xdr:cNvSpPr txBox="1"/>
      </xdr:nvSpPr>
      <xdr:spPr>
        <a:xfrm>
          <a:off x="16370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44450</xdr:rowOff>
    </xdr:from>
    <xdr:to>
      <xdr:col>86</xdr:col>
      <xdr:colOff>25400</xdr:colOff>
      <xdr:row>99</xdr:row>
      <xdr:rowOff>44450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6230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24117</xdr:rowOff>
    </xdr:from>
    <xdr:ext cx="690189" cy="259045"/>
    <xdr:sp macro="" textlink="">
      <xdr:nvSpPr>
        <xdr:cNvPr id="688" name="公債費最大値テキスト">
          <a:extLst>
            <a:ext uri="{FF2B5EF4-FFF2-40B4-BE49-F238E27FC236}">
              <a16:creationId xmlns:a16="http://schemas.microsoft.com/office/drawing/2014/main" id="{00000000-0008-0000-0700-0000B0020000}"/>
            </a:ext>
          </a:extLst>
        </xdr:cNvPr>
        <xdr:cNvSpPr txBox="1"/>
      </xdr:nvSpPr>
      <xdr:spPr>
        <a:xfrm>
          <a:off x="16370300" y="1528316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1,981,705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77440</xdr:rowOff>
    </xdr:from>
    <xdr:to>
      <xdr:col>86</xdr:col>
      <xdr:colOff>25400</xdr:colOff>
      <xdr:row>90</xdr:row>
      <xdr:rowOff>77440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6230600" y="1550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124930</xdr:rowOff>
    </xdr:from>
    <xdr:to>
      <xdr:col>85</xdr:col>
      <xdr:colOff>127000</xdr:colOff>
      <xdr:row>98</xdr:row>
      <xdr:rowOff>130443</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5481300" y="16927030"/>
          <a:ext cx="838200" cy="5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63039</xdr:rowOff>
    </xdr:from>
    <xdr:ext cx="599010" cy="259045"/>
    <xdr:sp macro="" textlink="">
      <xdr:nvSpPr>
        <xdr:cNvPr id="691" name="公債費平均値テキスト">
          <a:extLst>
            <a:ext uri="{FF2B5EF4-FFF2-40B4-BE49-F238E27FC236}">
              <a16:creationId xmlns:a16="http://schemas.microsoft.com/office/drawing/2014/main" id="{00000000-0008-0000-0700-0000B3020000}"/>
            </a:ext>
          </a:extLst>
        </xdr:cNvPr>
        <xdr:cNvSpPr txBox="1"/>
      </xdr:nvSpPr>
      <xdr:spPr>
        <a:xfrm>
          <a:off x="16370300" y="166936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40162</xdr:rowOff>
    </xdr:from>
    <xdr:to>
      <xdr:col>85</xdr:col>
      <xdr:colOff>177800</xdr:colOff>
      <xdr:row>98</xdr:row>
      <xdr:rowOff>141762</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6268700" y="16842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130443</xdr:rowOff>
    </xdr:from>
    <xdr:to>
      <xdr:col>81</xdr:col>
      <xdr:colOff>50800</xdr:colOff>
      <xdr:row>98</xdr:row>
      <xdr:rowOff>137309</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4592300" y="16932543"/>
          <a:ext cx="889000" cy="6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50961</xdr:rowOff>
    </xdr:from>
    <xdr:to>
      <xdr:col>81</xdr:col>
      <xdr:colOff>101600</xdr:colOff>
      <xdr:row>98</xdr:row>
      <xdr:rowOff>152561</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5430500" y="16853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169088</xdr:rowOff>
    </xdr:from>
    <xdr:ext cx="59901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5181795" y="16628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137309</xdr:rowOff>
    </xdr:from>
    <xdr:to>
      <xdr:col>76</xdr:col>
      <xdr:colOff>114300</xdr:colOff>
      <xdr:row>98</xdr:row>
      <xdr:rowOff>141339</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3703300" y="16939409"/>
          <a:ext cx="889000" cy="4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48938</xdr:rowOff>
    </xdr:from>
    <xdr:to>
      <xdr:col>76</xdr:col>
      <xdr:colOff>165100</xdr:colOff>
      <xdr:row>98</xdr:row>
      <xdr:rowOff>150538</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4541500" y="16851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167065</xdr:rowOff>
    </xdr:from>
    <xdr:ext cx="59901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4292795" y="16626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141339</xdr:rowOff>
    </xdr:from>
    <xdr:to>
      <xdr:col>71</xdr:col>
      <xdr:colOff>177800</xdr:colOff>
      <xdr:row>98</xdr:row>
      <xdr:rowOff>142365</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2814300" y="16943439"/>
          <a:ext cx="889000" cy="1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38767</xdr:rowOff>
    </xdr:from>
    <xdr:to>
      <xdr:col>72</xdr:col>
      <xdr:colOff>38100</xdr:colOff>
      <xdr:row>98</xdr:row>
      <xdr:rowOff>140367</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3652500" y="16840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156894</xdr:rowOff>
    </xdr:from>
    <xdr:ext cx="59901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403795" y="16616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47662</xdr:rowOff>
    </xdr:from>
    <xdr:to>
      <xdr:col>67</xdr:col>
      <xdr:colOff>101600</xdr:colOff>
      <xdr:row>98</xdr:row>
      <xdr:rowOff>149262</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2763500" y="16849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165789</xdr:rowOff>
    </xdr:from>
    <xdr:ext cx="59901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2514795" y="166249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74130</xdr:rowOff>
    </xdr:from>
    <xdr:to>
      <xdr:col>85</xdr:col>
      <xdr:colOff>177800</xdr:colOff>
      <xdr:row>99</xdr:row>
      <xdr:rowOff>4280</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6268700" y="1687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18588</xdr:rowOff>
    </xdr:from>
    <xdr:ext cx="599010" cy="259045"/>
    <xdr:sp macro="" textlink="">
      <xdr:nvSpPr>
        <xdr:cNvPr id="710" name="公債費該当値テキスト">
          <a:extLst>
            <a:ext uri="{FF2B5EF4-FFF2-40B4-BE49-F238E27FC236}">
              <a16:creationId xmlns:a16="http://schemas.microsoft.com/office/drawing/2014/main" id="{00000000-0008-0000-0700-0000C6020000}"/>
            </a:ext>
          </a:extLst>
        </xdr:cNvPr>
        <xdr:cNvSpPr txBox="1"/>
      </xdr:nvSpPr>
      <xdr:spPr>
        <a:xfrm>
          <a:off x="16370300" y="16820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79643</xdr:rowOff>
    </xdr:from>
    <xdr:to>
      <xdr:col>81</xdr:col>
      <xdr:colOff>101600</xdr:colOff>
      <xdr:row>99</xdr:row>
      <xdr:rowOff>9793</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5430500" y="16881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99</xdr:row>
      <xdr:rowOff>920</xdr:rowOff>
    </xdr:from>
    <xdr:ext cx="59901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5181795" y="16974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86509</xdr:rowOff>
    </xdr:from>
    <xdr:to>
      <xdr:col>76</xdr:col>
      <xdr:colOff>165100</xdr:colOff>
      <xdr:row>99</xdr:row>
      <xdr:rowOff>16659</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4541500" y="16888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99</xdr:row>
      <xdr:rowOff>7786</xdr:rowOff>
    </xdr:from>
    <xdr:ext cx="59901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4292795" y="16981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90539</xdr:rowOff>
    </xdr:from>
    <xdr:to>
      <xdr:col>72</xdr:col>
      <xdr:colOff>38100</xdr:colOff>
      <xdr:row>99</xdr:row>
      <xdr:rowOff>20689</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3652500" y="16892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11816</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436111" y="16985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91565</xdr:rowOff>
    </xdr:from>
    <xdr:to>
      <xdr:col>67</xdr:col>
      <xdr:colOff>101600</xdr:colOff>
      <xdr:row>99</xdr:row>
      <xdr:rowOff>21715</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2763500" y="16893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12842</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2547111" y="16986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33</xdr:row>
      <xdr:rowOff>168927</xdr:rowOff>
    </xdr:from>
    <xdr:ext cx="59541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692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31</xdr:row>
      <xdr:rowOff>130827</xdr:rowOff>
    </xdr:from>
    <xdr:ext cx="59541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692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92727</xdr:rowOff>
    </xdr:from>
    <xdr:ext cx="59541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692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1" name="諸支出金グラフ枠">
          <a:extLst>
            <a:ext uri="{FF2B5EF4-FFF2-40B4-BE49-F238E27FC236}">
              <a16:creationId xmlns:a16="http://schemas.microsoft.com/office/drawing/2014/main" id="{00000000-0008-0000-0700-0000E5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46500</xdr:rowOff>
    </xdr:from>
    <xdr:to>
      <xdr:col>116</xdr:col>
      <xdr:colOff>62864</xdr:colOff>
      <xdr:row>39</xdr:row>
      <xdr:rowOff>44450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flipV="1">
          <a:off x="22159595" y="5361450"/>
          <a:ext cx="1269" cy="1369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85186</xdr:rowOff>
    </xdr:from>
    <xdr:ext cx="249299" cy="259045"/>
    <xdr:sp macro="" textlink="">
      <xdr:nvSpPr>
        <xdr:cNvPr id="743" name="諸支出金最小値テキスト">
          <a:extLst>
            <a:ext uri="{FF2B5EF4-FFF2-40B4-BE49-F238E27FC236}">
              <a16:creationId xmlns:a16="http://schemas.microsoft.com/office/drawing/2014/main" id="{00000000-0008-0000-0700-0000E7020000}"/>
            </a:ext>
          </a:extLst>
        </xdr:cNvPr>
        <xdr:cNvSpPr txBox="1"/>
      </xdr:nvSpPr>
      <xdr:spPr>
        <a:xfrm>
          <a:off x="22212300" y="677173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164627</xdr:rowOff>
    </xdr:from>
    <xdr:ext cx="599010" cy="259045"/>
    <xdr:sp macro="" textlink="">
      <xdr:nvSpPr>
        <xdr:cNvPr id="745" name="諸支出金最大値テキスト">
          <a:extLst>
            <a:ext uri="{FF2B5EF4-FFF2-40B4-BE49-F238E27FC236}">
              <a16:creationId xmlns:a16="http://schemas.microsoft.com/office/drawing/2014/main" id="{00000000-0008-0000-0700-0000E9020000}"/>
            </a:ext>
          </a:extLst>
        </xdr:cNvPr>
        <xdr:cNvSpPr txBox="1"/>
      </xdr:nvSpPr>
      <xdr:spPr>
        <a:xfrm>
          <a:off x="22212300" y="5136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179,731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46500</xdr:rowOff>
    </xdr:from>
    <xdr:to>
      <xdr:col>116</xdr:col>
      <xdr:colOff>152400</xdr:colOff>
      <xdr:row>31</xdr:row>
      <xdr:rowOff>46500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2072600" y="5361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2636</xdr:rowOff>
    </xdr:from>
    <xdr:ext cx="469744" cy="259045"/>
    <xdr:sp macro="" textlink="">
      <xdr:nvSpPr>
        <xdr:cNvPr id="748" name="諸支出金平均値テキスト">
          <a:extLst>
            <a:ext uri="{FF2B5EF4-FFF2-40B4-BE49-F238E27FC236}">
              <a16:creationId xmlns:a16="http://schemas.microsoft.com/office/drawing/2014/main" id="{00000000-0008-0000-0700-0000EC020000}"/>
            </a:ext>
          </a:extLst>
        </xdr:cNvPr>
        <xdr:cNvSpPr txBox="1"/>
      </xdr:nvSpPr>
      <xdr:spPr>
        <a:xfrm>
          <a:off x="22212300" y="65177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151209</xdr:rowOff>
    </xdr:from>
    <xdr:to>
      <xdr:col>116</xdr:col>
      <xdr:colOff>114300</xdr:colOff>
      <xdr:row>39</xdr:row>
      <xdr:rowOff>81359</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22110700" y="6666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152733</xdr:rowOff>
    </xdr:from>
    <xdr:to>
      <xdr:col>112</xdr:col>
      <xdr:colOff>38100</xdr:colOff>
      <xdr:row>39</xdr:row>
      <xdr:rowOff>82883</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1272500" y="6667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99410</xdr:rowOff>
    </xdr:from>
    <xdr:ext cx="469744"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1088428" y="6443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156032</xdr:rowOff>
    </xdr:from>
    <xdr:to>
      <xdr:col>107</xdr:col>
      <xdr:colOff>101600</xdr:colOff>
      <xdr:row>39</xdr:row>
      <xdr:rowOff>86182</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0383500" y="667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102709</xdr:rowOff>
    </xdr:from>
    <xdr:ext cx="469744"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0199428" y="6446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159728</xdr:rowOff>
    </xdr:from>
    <xdr:to>
      <xdr:col>102</xdr:col>
      <xdr:colOff>165100</xdr:colOff>
      <xdr:row>39</xdr:row>
      <xdr:rowOff>89878</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19494500" y="667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106405</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9356017" y="64500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106845</xdr:rowOff>
    </xdr:from>
    <xdr:to>
      <xdr:col>98</xdr:col>
      <xdr:colOff>38100</xdr:colOff>
      <xdr:row>39</xdr:row>
      <xdr:rowOff>36995</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18605500" y="662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53522</xdr:rowOff>
    </xdr:from>
    <xdr:ext cx="469744"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8421428" y="6397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129636</xdr:rowOff>
    </xdr:from>
    <xdr:ext cx="249299" cy="259045"/>
    <xdr:sp macro="" textlink="">
      <xdr:nvSpPr>
        <xdr:cNvPr id="767" name="諸支出金該当値テキスト">
          <a:extLst>
            <a:ext uri="{FF2B5EF4-FFF2-40B4-BE49-F238E27FC236}">
              <a16:creationId xmlns:a16="http://schemas.microsoft.com/office/drawing/2014/main" id="{00000000-0008-0000-0700-0000FF020000}"/>
            </a:ext>
          </a:extLst>
        </xdr:cNvPr>
        <xdr:cNvSpPr txBox="1"/>
      </xdr:nvSpPr>
      <xdr:spPr>
        <a:xfrm>
          <a:off x="22212300" y="664473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前年度繰上充用金グラフ枠">
          <a:extLst>
            <a:ext uri="{FF2B5EF4-FFF2-40B4-BE49-F238E27FC236}">
              <a16:creationId xmlns:a16="http://schemas.microsoft.com/office/drawing/2014/main" id="{00000000-0008-0000-07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2" name="前年度繰上充用金最小値テキスト">
          <a:extLst>
            <a:ext uri="{FF2B5EF4-FFF2-40B4-BE49-F238E27FC236}">
              <a16:creationId xmlns:a16="http://schemas.microsoft.com/office/drawing/2014/main" id="{00000000-0008-0000-0700-000018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4" name="前年度繰上充用金最大値テキスト">
          <a:extLst>
            <a:ext uri="{FF2B5EF4-FFF2-40B4-BE49-F238E27FC236}">
              <a16:creationId xmlns:a16="http://schemas.microsoft.com/office/drawing/2014/main" id="{00000000-0008-0000-0700-00001A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7" name="前年度繰上充用金平均値テキスト">
          <a:extLst>
            <a:ext uri="{FF2B5EF4-FFF2-40B4-BE49-F238E27FC236}">
              <a16:creationId xmlns:a16="http://schemas.microsoft.com/office/drawing/2014/main" id="{00000000-0008-0000-0700-00001D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6" name="前年度繰上充用金該当値テキスト">
          <a:extLst>
            <a:ext uri="{FF2B5EF4-FFF2-40B4-BE49-F238E27FC236}">
              <a16:creationId xmlns:a16="http://schemas.microsoft.com/office/drawing/2014/main" id="{00000000-0008-0000-0700-000030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5" name="正方形/長方形 824">
          <a:extLst>
            <a:ext uri="{FF2B5EF4-FFF2-40B4-BE49-F238E27FC236}">
              <a16:creationId xmlns:a16="http://schemas.microsoft.com/office/drawing/2014/main" id="{00000000-0008-0000-0700-00003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6" name="正方形/長方形 825">
          <a:extLst>
            <a:ext uri="{FF2B5EF4-FFF2-40B4-BE49-F238E27FC236}">
              <a16:creationId xmlns:a16="http://schemas.microsoft.com/office/drawing/2014/main" id="{00000000-0008-0000-0700-00003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　総務費は住民一人当たり</a:t>
          </a:r>
          <a:r>
            <a:rPr kumimoji="1" lang="en-US" altLang="ja-JP" sz="1000">
              <a:latin typeface="ＭＳ Ｐゴシック" panose="020B0600070205080204" pitchFamily="50" charset="-128"/>
              <a:ea typeface="ＭＳ Ｐゴシック" panose="020B0600070205080204" pitchFamily="50" charset="-128"/>
            </a:rPr>
            <a:t>186,257</a:t>
          </a:r>
          <a:r>
            <a:rPr kumimoji="1" lang="ja-JP" altLang="en-US" sz="1000">
              <a:latin typeface="ＭＳ Ｐゴシック" panose="020B0600070205080204" pitchFamily="50" charset="-128"/>
              <a:ea typeface="ＭＳ Ｐゴシック" panose="020B0600070205080204" pitchFamily="50" charset="-128"/>
            </a:rPr>
            <a:t>円、前年度から</a:t>
          </a:r>
          <a:r>
            <a:rPr kumimoji="1" lang="en-US" altLang="ja-JP" sz="1000">
              <a:latin typeface="ＭＳ Ｐゴシック" panose="020B0600070205080204" pitchFamily="50" charset="-128"/>
              <a:ea typeface="ＭＳ Ｐゴシック" panose="020B0600070205080204" pitchFamily="50" charset="-128"/>
            </a:rPr>
            <a:t>15,607</a:t>
          </a:r>
          <a:r>
            <a:rPr kumimoji="1" lang="ja-JP" altLang="en-US" sz="1000">
              <a:latin typeface="ＭＳ Ｐゴシック" panose="020B0600070205080204" pitchFamily="50" charset="-128"/>
              <a:ea typeface="ＭＳ Ｐゴシック" panose="020B0600070205080204" pitchFamily="50" charset="-128"/>
            </a:rPr>
            <a:t>円の減となっており、類似団体平均値を</a:t>
          </a:r>
          <a:r>
            <a:rPr kumimoji="1" lang="en-US" altLang="ja-JP" sz="1000">
              <a:latin typeface="ＭＳ Ｐゴシック" panose="020B0600070205080204" pitchFamily="50" charset="-128"/>
              <a:ea typeface="ＭＳ Ｐゴシック" panose="020B0600070205080204" pitchFamily="50" charset="-128"/>
            </a:rPr>
            <a:t>273,766</a:t>
          </a:r>
          <a:r>
            <a:rPr kumimoji="1" lang="ja-JP" altLang="en-US" sz="1000">
              <a:latin typeface="ＭＳ Ｐゴシック" panose="020B0600070205080204" pitchFamily="50" charset="-128"/>
              <a:ea typeface="ＭＳ Ｐゴシック" panose="020B0600070205080204" pitchFamily="50" charset="-128"/>
            </a:rPr>
            <a:t>円下回っている。主な要因としては光ケーブル復旧工事費</a:t>
          </a:r>
          <a:r>
            <a:rPr kumimoji="1" lang="en-US" altLang="ja-JP" sz="1000">
              <a:latin typeface="ＭＳ Ｐゴシック" panose="020B0600070205080204" pitchFamily="50" charset="-128"/>
              <a:ea typeface="ＭＳ Ｐゴシック" panose="020B0600070205080204" pitchFamily="50" charset="-128"/>
            </a:rPr>
            <a:t>8,412</a:t>
          </a:r>
          <a:r>
            <a:rPr kumimoji="1" lang="ja-JP" altLang="en-US" sz="1000">
              <a:latin typeface="ＭＳ Ｐゴシック" panose="020B0600070205080204" pitchFamily="50" charset="-128"/>
              <a:ea typeface="ＭＳ Ｐゴシック" panose="020B0600070205080204" pitchFamily="50" charset="-128"/>
            </a:rPr>
            <a:t>千円の皆減等が挙げられる。　民生費は住民一人当たり</a:t>
          </a:r>
          <a:r>
            <a:rPr kumimoji="1" lang="en-US" altLang="ja-JP" sz="1000">
              <a:latin typeface="ＭＳ Ｐゴシック" panose="020B0600070205080204" pitchFamily="50" charset="-128"/>
              <a:ea typeface="ＭＳ Ｐゴシック" panose="020B0600070205080204" pitchFamily="50" charset="-128"/>
            </a:rPr>
            <a:t>222,932</a:t>
          </a:r>
          <a:r>
            <a:rPr kumimoji="1" lang="ja-JP" altLang="en-US" sz="1000">
              <a:latin typeface="ＭＳ Ｐゴシック" panose="020B0600070205080204" pitchFamily="50" charset="-128"/>
              <a:ea typeface="ＭＳ Ｐゴシック" panose="020B0600070205080204" pitchFamily="50" charset="-128"/>
            </a:rPr>
            <a:t>円、前年度から</a:t>
          </a:r>
          <a:r>
            <a:rPr kumimoji="1" lang="en-US" altLang="ja-JP" sz="1000">
              <a:latin typeface="ＭＳ Ｐゴシック" panose="020B0600070205080204" pitchFamily="50" charset="-128"/>
              <a:ea typeface="ＭＳ Ｐゴシック" panose="020B0600070205080204" pitchFamily="50" charset="-128"/>
            </a:rPr>
            <a:t>7,288</a:t>
          </a:r>
          <a:r>
            <a:rPr kumimoji="1" lang="ja-JP" altLang="en-US" sz="1000">
              <a:latin typeface="ＭＳ Ｐゴシック" panose="020B0600070205080204" pitchFamily="50" charset="-128"/>
              <a:ea typeface="ＭＳ Ｐゴシック" panose="020B0600070205080204" pitchFamily="50" charset="-128"/>
            </a:rPr>
            <a:t>円の増となっており、類似団体平均値を</a:t>
          </a:r>
          <a:r>
            <a:rPr kumimoji="1" lang="en-US" altLang="ja-JP" sz="1000">
              <a:latin typeface="ＭＳ Ｐゴシック" panose="020B0600070205080204" pitchFamily="50" charset="-128"/>
              <a:ea typeface="ＭＳ Ｐゴシック" panose="020B0600070205080204" pitchFamily="50" charset="-128"/>
            </a:rPr>
            <a:t>35,234</a:t>
          </a:r>
          <a:r>
            <a:rPr kumimoji="1" lang="ja-JP" altLang="en-US" sz="1000">
              <a:latin typeface="ＭＳ Ｐゴシック" panose="020B0600070205080204" pitchFamily="50" charset="-128"/>
              <a:ea typeface="ＭＳ Ｐゴシック" panose="020B0600070205080204" pitchFamily="50" charset="-128"/>
            </a:rPr>
            <a:t>円下回っている。歳出額は子育て世帯への臨時特別給付金事業</a:t>
          </a:r>
          <a:r>
            <a:rPr kumimoji="1" lang="en-US" altLang="ja-JP" sz="1000">
              <a:latin typeface="ＭＳ Ｐゴシック" panose="020B0600070205080204" pitchFamily="50" charset="-128"/>
              <a:ea typeface="ＭＳ Ｐゴシック" panose="020B0600070205080204" pitchFamily="50" charset="-128"/>
            </a:rPr>
            <a:t>26,500</a:t>
          </a:r>
          <a:r>
            <a:rPr kumimoji="1" lang="ja-JP" altLang="en-US" sz="1000">
              <a:latin typeface="ＭＳ Ｐゴシック" panose="020B0600070205080204" pitchFamily="50" charset="-128"/>
              <a:ea typeface="ＭＳ Ｐゴシック" panose="020B0600070205080204" pitchFamily="50" charset="-128"/>
            </a:rPr>
            <a:t>千円の皆減等により、民生費全体で</a:t>
          </a:r>
          <a:r>
            <a:rPr kumimoji="1" lang="en-US" altLang="ja-JP" sz="1000">
              <a:latin typeface="ＭＳ Ｐゴシック" panose="020B0600070205080204" pitchFamily="50" charset="-128"/>
              <a:ea typeface="ＭＳ Ｐゴシック" panose="020B0600070205080204" pitchFamily="50" charset="-128"/>
            </a:rPr>
            <a:t>1,083</a:t>
          </a:r>
          <a:r>
            <a:rPr kumimoji="1" lang="ja-JP" altLang="en-US" sz="1000">
              <a:latin typeface="ＭＳ Ｐゴシック" panose="020B0600070205080204" pitchFamily="50" charset="-128"/>
              <a:ea typeface="ＭＳ Ｐゴシック" panose="020B0600070205080204" pitchFamily="50" charset="-128"/>
            </a:rPr>
            <a:t>千円の減となっているが、分母である</a:t>
          </a:r>
          <a:r>
            <a:rPr kumimoji="1" lang="en-US" altLang="ja-JP" sz="1000">
              <a:latin typeface="ＭＳ Ｐゴシック" panose="020B0600070205080204" pitchFamily="50" charset="-128"/>
              <a:ea typeface="ＭＳ Ｐゴシック" panose="020B0600070205080204" pitchFamily="50" charset="-128"/>
            </a:rPr>
            <a:t>1</a:t>
          </a:r>
          <a:r>
            <a:rPr kumimoji="1" lang="ja-JP" altLang="en-US" sz="1000">
              <a:latin typeface="ＭＳ Ｐゴシック" panose="020B0600070205080204" pitchFamily="50" charset="-128"/>
              <a:ea typeface="ＭＳ Ｐゴシック" panose="020B0600070205080204" pitchFamily="50" charset="-128"/>
            </a:rPr>
            <a:t>月</a:t>
          </a:r>
          <a:r>
            <a:rPr kumimoji="1" lang="en-US" altLang="ja-JP" sz="1000">
              <a:latin typeface="ＭＳ Ｐゴシック" panose="020B0600070205080204" pitchFamily="50" charset="-128"/>
              <a:ea typeface="ＭＳ Ｐゴシック" panose="020B0600070205080204" pitchFamily="50" charset="-128"/>
            </a:rPr>
            <a:t>1</a:t>
          </a:r>
          <a:r>
            <a:rPr kumimoji="1" lang="ja-JP" altLang="en-US" sz="1000">
              <a:latin typeface="ＭＳ Ｐゴシック" panose="020B0600070205080204" pitchFamily="50" charset="-128"/>
              <a:ea typeface="ＭＳ Ｐゴシック" panose="020B0600070205080204" pitchFamily="50" charset="-128"/>
            </a:rPr>
            <a:t>日時点の人口の減少により、人口一人当たりのコストが増となっている。衛生費は住民一人当たり</a:t>
          </a:r>
          <a:r>
            <a:rPr kumimoji="1" lang="en-US" altLang="ja-JP" sz="1000">
              <a:latin typeface="ＭＳ Ｐゴシック" panose="020B0600070205080204" pitchFamily="50" charset="-128"/>
              <a:ea typeface="ＭＳ Ｐゴシック" panose="020B0600070205080204" pitchFamily="50" charset="-128"/>
            </a:rPr>
            <a:t>94,441</a:t>
          </a:r>
          <a:r>
            <a:rPr kumimoji="1" lang="ja-JP" altLang="en-US" sz="1000">
              <a:latin typeface="ＭＳ Ｐゴシック" panose="020B0600070205080204" pitchFamily="50" charset="-128"/>
              <a:ea typeface="ＭＳ Ｐゴシック" panose="020B0600070205080204" pitchFamily="50" charset="-128"/>
            </a:rPr>
            <a:t>円、前年度から</a:t>
          </a:r>
          <a:r>
            <a:rPr kumimoji="1" lang="en-US" altLang="ja-JP" sz="1000">
              <a:latin typeface="ＭＳ Ｐゴシック" panose="020B0600070205080204" pitchFamily="50" charset="-128"/>
              <a:ea typeface="ＭＳ Ｐゴシック" panose="020B0600070205080204" pitchFamily="50" charset="-128"/>
            </a:rPr>
            <a:t>1,252</a:t>
          </a:r>
          <a:r>
            <a:rPr kumimoji="1" lang="ja-JP" altLang="en-US" sz="1000">
              <a:latin typeface="ＭＳ Ｐゴシック" panose="020B0600070205080204" pitchFamily="50" charset="-128"/>
              <a:ea typeface="ＭＳ Ｐゴシック" panose="020B0600070205080204" pitchFamily="50" charset="-128"/>
            </a:rPr>
            <a:t>円の増となっており、類似団体平均値を</a:t>
          </a:r>
          <a:r>
            <a:rPr kumimoji="1" lang="en-US" altLang="ja-JP" sz="1000">
              <a:latin typeface="ＭＳ Ｐゴシック" panose="020B0600070205080204" pitchFamily="50" charset="-128"/>
              <a:ea typeface="ＭＳ Ｐゴシック" panose="020B0600070205080204" pitchFamily="50" charset="-128"/>
            </a:rPr>
            <a:t>55,374</a:t>
          </a:r>
          <a:r>
            <a:rPr kumimoji="1" lang="ja-JP" altLang="en-US" sz="1000">
              <a:latin typeface="ＭＳ Ｐゴシック" panose="020B0600070205080204" pitchFamily="50" charset="-128"/>
              <a:ea typeface="ＭＳ Ｐゴシック" panose="020B0600070205080204" pitchFamily="50" charset="-128"/>
            </a:rPr>
            <a:t>円下回っている。歳出額は健康管理システム改修業務委託料</a:t>
          </a:r>
          <a:r>
            <a:rPr kumimoji="1" lang="en-US" altLang="ja-JP" sz="1000">
              <a:latin typeface="ＭＳ Ｐゴシック" panose="020B0600070205080204" pitchFamily="50" charset="-128"/>
              <a:ea typeface="ＭＳ Ｐゴシック" panose="020B0600070205080204" pitchFamily="50" charset="-128"/>
            </a:rPr>
            <a:t>5,431</a:t>
          </a:r>
          <a:r>
            <a:rPr kumimoji="1" lang="ja-JP" altLang="en-US" sz="1000">
              <a:latin typeface="ＭＳ Ｐゴシック" panose="020B0600070205080204" pitchFamily="50" charset="-128"/>
              <a:ea typeface="ＭＳ Ｐゴシック" panose="020B0600070205080204" pitchFamily="50" charset="-128"/>
            </a:rPr>
            <a:t>千円や、新型コロナウイルスワクチン接種業務における非常用電源購入費</a:t>
          </a:r>
          <a:r>
            <a:rPr kumimoji="1" lang="en-US" altLang="ja-JP" sz="1000">
              <a:latin typeface="ＭＳ Ｐゴシック" panose="020B0600070205080204" pitchFamily="50" charset="-128"/>
              <a:ea typeface="ＭＳ Ｐゴシック" panose="020B0600070205080204" pitchFamily="50" charset="-128"/>
            </a:rPr>
            <a:t>1,452</a:t>
          </a:r>
          <a:r>
            <a:rPr kumimoji="1" lang="ja-JP" altLang="en-US" sz="1000">
              <a:latin typeface="ＭＳ Ｐゴシック" panose="020B0600070205080204" pitchFamily="50" charset="-128"/>
              <a:ea typeface="ＭＳ Ｐゴシック" panose="020B0600070205080204" pitchFamily="50" charset="-128"/>
            </a:rPr>
            <a:t>千円の皆減等により、衛生費全体で</a:t>
          </a:r>
          <a:r>
            <a:rPr kumimoji="1" lang="en-US" altLang="ja-JP" sz="1000">
              <a:latin typeface="ＭＳ Ｐゴシック" panose="020B0600070205080204" pitchFamily="50" charset="-128"/>
              <a:ea typeface="ＭＳ Ｐゴシック" panose="020B0600070205080204" pitchFamily="50" charset="-128"/>
            </a:rPr>
            <a:t>5,969</a:t>
          </a:r>
          <a:r>
            <a:rPr kumimoji="1" lang="ja-JP" altLang="en-US" sz="1000">
              <a:latin typeface="ＭＳ Ｐゴシック" panose="020B0600070205080204" pitchFamily="50" charset="-128"/>
              <a:ea typeface="ＭＳ Ｐゴシック" panose="020B0600070205080204" pitchFamily="50" charset="-128"/>
            </a:rPr>
            <a:t>千円の減となっているが、分母である</a:t>
          </a:r>
          <a:r>
            <a:rPr kumimoji="1" lang="en-US" altLang="ja-JP" sz="1000">
              <a:latin typeface="ＭＳ Ｐゴシック" panose="020B0600070205080204" pitchFamily="50" charset="-128"/>
              <a:ea typeface="ＭＳ Ｐゴシック" panose="020B0600070205080204" pitchFamily="50" charset="-128"/>
            </a:rPr>
            <a:t>1</a:t>
          </a:r>
          <a:r>
            <a:rPr kumimoji="1" lang="ja-JP" altLang="en-US" sz="1000">
              <a:latin typeface="ＭＳ Ｐゴシック" panose="020B0600070205080204" pitchFamily="50" charset="-128"/>
              <a:ea typeface="ＭＳ Ｐゴシック" panose="020B0600070205080204" pitchFamily="50" charset="-128"/>
            </a:rPr>
            <a:t>月</a:t>
          </a:r>
          <a:r>
            <a:rPr kumimoji="1" lang="en-US" altLang="ja-JP" sz="1000">
              <a:latin typeface="ＭＳ Ｐゴシック" panose="020B0600070205080204" pitchFamily="50" charset="-128"/>
              <a:ea typeface="ＭＳ Ｐゴシック" panose="020B0600070205080204" pitchFamily="50" charset="-128"/>
            </a:rPr>
            <a:t>1</a:t>
          </a:r>
          <a:r>
            <a:rPr kumimoji="1" lang="ja-JP" altLang="en-US" sz="1000">
              <a:latin typeface="ＭＳ Ｐゴシック" panose="020B0600070205080204" pitchFamily="50" charset="-128"/>
              <a:ea typeface="ＭＳ Ｐゴシック" panose="020B0600070205080204" pitchFamily="50" charset="-128"/>
            </a:rPr>
            <a:t>日時点の人口の減少により、人口一人当たりのコストが増となっている。農林水産業費は住民一人当たり</a:t>
          </a:r>
          <a:r>
            <a:rPr kumimoji="1" lang="en-US" altLang="ja-JP" sz="1000">
              <a:latin typeface="ＭＳ Ｐゴシック" panose="020B0600070205080204" pitchFamily="50" charset="-128"/>
              <a:ea typeface="ＭＳ Ｐゴシック" panose="020B0600070205080204" pitchFamily="50" charset="-128"/>
            </a:rPr>
            <a:t>160,220</a:t>
          </a:r>
          <a:r>
            <a:rPr kumimoji="1" lang="ja-JP" altLang="en-US" sz="1000">
              <a:latin typeface="ＭＳ Ｐゴシック" panose="020B0600070205080204" pitchFamily="50" charset="-128"/>
              <a:ea typeface="ＭＳ Ｐゴシック" panose="020B0600070205080204" pitchFamily="50" charset="-128"/>
            </a:rPr>
            <a:t>円、前年度から</a:t>
          </a:r>
          <a:r>
            <a:rPr kumimoji="1" lang="en-US" altLang="ja-JP" sz="1000">
              <a:latin typeface="ＭＳ Ｐゴシック" panose="020B0600070205080204" pitchFamily="50" charset="-128"/>
              <a:ea typeface="ＭＳ Ｐゴシック" panose="020B0600070205080204" pitchFamily="50" charset="-128"/>
            </a:rPr>
            <a:t>23,622</a:t>
          </a:r>
          <a:r>
            <a:rPr kumimoji="1" lang="ja-JP" altLang="en-US" sz="1000">
              <a:latin typeface="ＭＳ Ｐゴシック" panose="020B0600070205080204" pitchFamily="50" charset="-128"/>
              <a:ea typeface="ＭＳ Ｐゴシック" panose="020B0600070205080204" pitchFamily="50" charset="-128"/>
            </a:rPr>
            <a:t>円の減となっており、類似団体平均値を</a:t>
          </a:r>
          <a:r>
            <a:rPr kumimoji="1" lang="en-US" altLang="ja-JP" sz="1000">
              <a:latin typeface="ＭＳ Ｐゴシック" panose="020B0600070205080204" pitchFamily="50" charset="-128"/>
              <a:ea typeface="ＭＳ Ｐゴシック" panose="020B0600070205080204" pitchFamily="50" charset="-128"/>
            </a:rPr>
            <a:t>52,132</a:t>
          </a:r>
          <a:r>
            <a:rPr kumimoji="1" lang="ja-JP" altLang="en-US" sz="1000">
              <a:latin typeface="ＭＳ Ｐゴシック" panose="020B0600070205080204" pitchFamily="50" charset="-128"/>
              <a:ea typeface="ＭＳ Ｐゴシック" panose="020B0600070205080204" pitchFamily="50" charset="-128"/>
            </a:rPr>
            <a:t>円上回っている。主な要因としてはメガ団地等大規模園芸拠点整備事業費補助金</a:t>
          </a:r>
          <a:r>
            <a:rPr kumimoji="1" lang="en-US" altLang="ja-JP" sz="1000">
              <a:latin typeface="ＭＳ Ｐゴシック" panose="020B0600070205080204" pitchFamily="50" charset="-128"/>
              <a:ea typeface="ＭＳ Ｐゴシック" panose="020B0600070205080204" pitchFamily="50" charset="-128"/>
            </a:rPr>
            <a:t>61,586</a:t>
          </a:r>
          <a:r>
            <a:rPr kumimoji="1" lang="ja-JP" altLang="en-US" sz="1000">
              <a:latin typeface="ＭＳ Ｐゴシック" panose="020B0600070205080204" pitchFamily="50" charset="-128"/>
              <a:ea typeface="ＭＳ Ｐゴシック" panose="020B0600070205080204" pitchFamily="50" charset="-128"/>
            </a:rPr>
            <a:t>千円（繰越明許分含む）の皆減等が挙げられる。　商工費は住民一人当たり</a:t>
          </a:r>
          <a:r>
            <a:rPr kumimoji="1" lang="en-US" altLang="ja-JP" sz="1000">
              <a:latin typeface="ＭＳ Ｐゴシック" panose="020B0600070205080204" pitchFamily="50" charset="-128"/>
              <a:ea typeface="ＭＳ Ｐゴシック" panose="020B0600070205080204" pitchFamily="50" charset="-128"/>
            </a:rPr>
            <a:t>111,942</a:t>
          </a:r>
          <a:r>
            <a:rPr kumimoji="1" lang="ja-JP" altLang="en-US" sz="1000">
              <a:latin typeface="ＭＳ Ｐゴシック" panose="020B0600070205080204" pitchFamily="50" charset="-128"/>
              <a:ea typeface="ＭＳ Ｐゴシック" panose="020B0600070205080204" pitchFamily="50" charset="-128"/>
            </a:rPr>
            <a:t>円、前年度から</a:t>
          </a:r>
          <a:r>
            <a:rPr kumimoji="1" lang="en-US" altLang="ja-JP" sz="1000">
              <a:latin typeface="ＭＳ Ｐゴシック" panose="020B0600070205080204" pitchFamily="50" charset="-128"/>
              <a:ea typeface="ＭＳ Ｐゴシック" panose="020B0600070205080204" pitchFamily="50" charset="-128"/>
            </a:rPr>
            <a:t>7,823</a:t>
          </a:r>
          <a:r>
            <a:rPr kumimoji="1" lang="ja-JP" altLang="en-US" sz="1000">
              <a:latin typeface="ＭＳ Ｐゴシック" panose="020B0600070205080204" pitchFamily="50" charset="-128"/>
              <a:ea typeface="ＭＳ Ｐゴシック" panose="020B0600070205080204" pitchFamily="50" charset="-128"/>
            </a:rPr>
            <a:t>円の増となっており、類似団体平均値を</a:t>
          </a:r>
          <a:r>
            <a:rPr kumimoji="1" lang="en-US" altLang="ja-JP" sz="1000">
              <a:latin typeface="ＭＳ Ｐゴシック" panose="020B0600070205080204" pitchFamily="50" charset="-128"/>
              <a:ea typeface="ＭＳ Ｐゴシック" panose="020B0600070205080204" pitchFamily="50" charset="-128"/>
            </a:rPr>
            <a:t>21,259</a:t>
          </a:r>
          <a:r>
            <a:rPr kumimoji="1" lang="ja-JP" altLang="en-US" sz="1000">
              <a:latin typeface="ＭＳ Ｐゴシック" panose="020B0600070205080204" pitchFamily="50" charset="-128"/>
              <a:ea typeface="ＭＳ Ｐゴシック" panose="020B0600070205080204" pitchFamily="50" charset="-128"/>
            </a:rPr>
            <a:t>円上回っている。主な要因としては新型コロナウイルス感染症対応消費喚起助成金（お買い得商品券）</a:t>
          </a:r>
          <a:r>
            <a:rPr kumimoji="1" lang="en-US" altLang="ja-JP" sz="1000">
              <a:latin typeface="ＭＳ Ｐゴシック" panose="020B0600070205080204" pitchFamily="50" charset="-128"/>
              <a:ea typeface="ＭＳ Ｐゴシック" panose="020B0600070205080204" pitchFamily="50" charset="-128"/>
            </a:rPr>
            <a:t>19,371</a:t>
          </a:r>
          <a:r>
            <a:rPr kumimoji="1" lang="ja-JP" altLang="en-US" sz="1000">
              <a:latin typeface="ＭＳ Ｐゴシック" panose="020B0600070205080204" pitchFamily="50" charset="-128"/>
              <a:ea typeface="ＭＳ Ｐゴシック" panose="020B0600070205080204" pitchFamily="50" charset="-128"/>
            </a:rPr>
            <a:t>千円の皆増等が挙げられる。　土木費は住民一人当たり</a:t>
          </a:r>
          <a:r>
            <a:rPr kumimoji="1" lang="en-US" altLang="ja-JP" sz="1000">
              <a:latin typeface="ＭＳ Ｐゴシック" panose="020B0600070205080204" pitchFamily="50" charset="-128"/>
              <a:ea typeface="ＭＳ Ｐゴシック" panose="020B0600070205080204" pitchFamily="50" charset="-128"/>
            </a:rPr>
            <a:t>121,219</a:t>
          </a:r>
          <a:r>
            <a:rPr kumimoji="1" lang="ja-JP" altLang="en-US" sz="1000">
              <a:latin typeface="ＭＳ Ｐゴシック" panose="020B0600070205080204" pitchFamily="50" charset="-128"/>
              <a:ea typeface="ＭＳ Ｐゴシック" panose="020B0600070205080204" pitchFamily="50" charset="-128"/>
            </a:rPr>
            <a:t>円、前年度から</a:t>
          </a:r>
          <a:r>
            <a:rPr kumimoji="1" lang="en-US" altLang="ja-JP" sz="1000">
              <a:latin typeface="ＭＳ Ｐゴシック" panose="020B0600070205080204" pitchFamily="50" charset="-128"/>
              <a:ea typeface="ＭＳ Ｐゴシック" panose="020B0600070205080204" pitchFamily="50" charset="-128"/>
            </a:rPr>
            <a:t>4,099</a:t>
          </a:r>
          <a:r>
            <a:rPr kumimoji="1" lang="ja-JP" altLang="en-US" sz="1000">
              <a:latin typeface="ＭＳ Ｐゴシック" panose="020B0600070205080204" pitchFamily="50" charset="-128"/>
              <a:ea typeface="ＭＳ Ｐゴシック" panose="020B0600070205080204" pitchFamily="50" charset="-128"/>
            </a:rPr>
            <a:t>円の増となっており、類似団体平均値を</a:t>
          </a:r>
          <a:r>
            <a:rPr kumimoji="1" lang="en-US" altLang="ja-JP" sz="1000">
              <a:latin typeface="ＭＳ Ｐゴシック" panose="020B0600070205080204" pitchFamily="50" charset="-128"/>
              <a:ea typeface="ＭＳ Ｐゴシック" panose="020B0600070205080204" pitchFamily="50" charset="-128"/>
            </a:rPr>
            <a:t>49,422</a:t>
          </a:r>
          <a:r>
            <a:rPr kumimoji="1" lang="ja-JP" altLang="en-US" sz="1000">
              <a:latin typeface="ＭＳ Ｐゴシック" panose="020B0600070205080204" pitchFamily="50" charset="-128"/>
              <a:ea typeface="ＭＳ Ｐゴシック" panose="020B0600070205080204" pitchFamily="50" charset="-128"/>
            </a:rPr>
            <a:t>円下回っている。歳出額は橋梁補修調査設計業務委託料</a:t>
          </a:r>
          <a:r>
            <a:rPr kumimoji="1" lang="en-US" altLang="ja-JP" sz="1000">
              <a:latin typeface="ＭＳ Ｐゴシック" panose="020B0600070205080204" pitchFamily="50" charset="-128"/>
              <a:ea typeface="ＭＳ Ｐゴシック" panose="020B0600070205080204" pitchFamily="50" charset="-128"/>
            </a:rPr>
            <a:t>18,612</a:t>
          </a:r>
          <a:r>
            <a:rPr kumimoji="1" lang="ja-JP" altLang="en-US" sz="1000">
              <a:latin typeface="ＭＳ Ｐゴシック" panose="020B0600070205080204" pitchFamily="50" charset="-128"/>
              <a:ea typeface="ＭＳ Ｐゴシック" panose="020B0600070205080204" pitchFamily="50" charset="-128"/>
            </a:rPr>
            <a:t>千円の減等により、土木費全体で</a:t>
          </a:r>
          <a:r>
            <a:rPr kumimoji="1" lang="en-US" altLang="ja-JP" sz="1000">
              <a:latin typeface="ＭＳ Ｐゴシック" panose="020B0600070205080204" pitchFamily="50" charset="-128"/>
              <a:ea typeface="ＭＳ Ｐゴシック" panose="020B0600070205080204" pitchFamily="50" charset="-128"/>
            </a:rPr>
            <a:t>5,436</a:t>
          </a:r>
          <a:r>
            <a:rPr kumimoji="1" lang="ja-JP" altLang="en-US" sz="1000">
              <a:latin typeface="ＭＳ Ｐゴシック" panose="020B0600070205080204" pitchFamily="50" charset="-128"/>
              <a:ea typeface="ＭＳ Ｐゴシック" panose="020B0600070205080204" pitchFamily="50" charset="-128"/>
            </a:rPr>
            <a:t>千円の減となっているが、分母である</a:t>
          </a:r>
          <a:r>
            <a:rPr kumimoji="1" lang="en-US" altLang="ja-JP" sz="1000">
              <a:latin typeface="ＭＳ Ｐゴシック" panose="020B0600070205080204" pitchFamily="50" charset="-128"/>
              <a:ea typeface="ＭＳ Ｐゴシック" panose="020B0600070205080204" pitchFamily="50" charset="-128"/>
            </a:rPr>
            <a:t>1</a:t>
          </a:r>
          <a:r>
            <a:rPr kumimoji="1" lang="ja-JP" altLang="en-US" sz="1000">
              <a:latin typeface="ＭＳ Ｐゴシック" panose="020B0600070205080204" pitchFamily="50" charset="-128"/>
              <a:ea typeface="ＭＳ Ｐゴシック" panose="020B0600070205080204" pitchFamily="50" charset="-128"/>
            </a:rPr>
            <a:t>月</a:t>
          </a:r>
          <a:r>
            <a:rPr kumimoji="1" lang="en-US" altLang="ja-JP" sz="1000">
              <a:latin typeface="ＭＳ Ｐゴシック" panose="020B0600070205080204" pitchFamily="50" charset="-128"/>
              <a:ea typeface="ＭＳ Ｐゴシック" panose="020B0600070205080204" pitchFamily="50" charset="-128"/>
            </a:rPr>
            <a:t>1</a:t>
          </a:r>
          <a:r>
            <a:rPr kumimoji="1" lang="ja-JP" altLang="en-US" sz="1000">
              <a:latin typeface="ＭＳ Ｐゴシック" panose="020B0600070205080204" pitchFamily="50" charset="-128"/>
              <a:ea typeface="ＭＳ Ｐゴシック" panose="020B0600070205080204" pitchFamily="50" charset="-128"/>
            </a:rPr>
            <a:t>日時点の人口の減少により、人口一人当たりのコストが増となっている。消防費は住民一人当たり</a:t>
          </a:r>
          <a:r>
            <a:rPr kumimoji="1" lang="en-US" altLang="ja-JP" sz="1000">
              <a:latin typeface="ＭＳ Ｐゴシック" panose="020B0600070205080204" pitchFamily="50" charset="-128"/>
              <a:ea typeface="ＭＳ Ｐゴシック" panose="020B0600070205080204" pitchFamily="50" charset="-128"/>
            </a:rPr>
            <a:t>51,118</a:t>
          </a:r>
          <a:r>
            <a:rPr kumimoji="1" lang="ja-JP" altLang="en-US" sz="1000">
              <a:latin typeface="ＭＳ Ｐゴシック" panose="020B0600070205080204" pitchFamily="50" charset="-128"/>
              <a:ea typeface="ＭＳ Ｐゴシック" panose="020B0600070205080204" pitchFamily="50" charset="-128"/>
            </a:rPr>
            <a:t>円、前年度から</a:t>
          </a:r>
          <a:r>
            <a:rPr kumimoji="1" lang="en-US" altLang="ja-JP" sz="1000">
              <a:latin typeface="ＭＳ Ｐゴシック" panose="020B0600070205080204" pitchFamily="50" charset="-128"/>
              <a:ea typeface="ＭＳ Ｐゴシック" panose="020B0600070205080204" pitchFamily="50" charset="-128"/>
            </a:rPr>
            <a:t>2,306</a:t>
          </a:r>
          <a:r>
            <a:rPr kumimoji="1" lang="ja-JP" altLang="en-US" sz="1000">
              <a:latin typeface="ＭＳ Ｐゴシック" panose="020B0600070205080204" pitchFamily="50" charset="-128"/>
              <a:ea typeface="ＭＳ Ｐゴシック" panose="020B0600070205080204" pitchFamily="50" charset="-128"/>
            </a:rPr>
            <a:t>円の増となっており、類似団体平均値を</a:t>
          </a:r>
          <a:r>
            <a:rPr kumimoji="1" lang="en-US" altLang="ja-JP" sz="1000">
              <a:latin typeface="ＭＳ Ｐゴシック" panose="020B0600070205080204" pitchFamily="50" charset="-128"/>
              <a:ea typeface="ＭＳ Ｐゴシック" panose="020B0600070205080204" pitchFamily="50" charset="-128"/>
            </a:rPr>
            <a:t>9,607</a:t>
          </a:r>
          <a:r>
            <a:rPr kumimoji="1" lang="ja-JP" altLang="en-US" sz="1000">
              <a:latin typeface="ＭＳ Ｐゴシック" panose="020B0600070205080204" pitchFamily="50" charset="-128"/>
              <a:ea typeface="ＭＳ Ｐゴシック" panose="020B0600070205080204" pitchFamily="50" charset="-128"/>
            </a:rPr>
            <a:t>円下回っている。主な要因としては能代山本広域市町村圏組合（消防）負担金</a:t>
          </a:r>
          <a:r>
            <a:rPr kumimoji="1" lang="en-US" altLang="ja-JP" sz="1000">
              <a:latin typeface="ＭＳ Ｐゴシック" panose="020B0600070205080204" pitchFamily="50" charset="-128"/>
              <a:ea typeface="ＭＳ Ｐゴシック" panose="020B0600070205080204" pitchFamily="50" charset="-128"/>
            </a:rPr>
            <a:t>5,151</a:t>
          </a:r>
          <a:r>
            <a:rPr kumimoji="1" lang="ja-JP" altLang="en-US" sz="1000">
              <a:latin typeface="ＭＳ Ｐゴシック" panose="020B0600070205080204" pitchFamily="50" charset="-128"/>
              <a:ea typeface="ＭＳ Ｐゴシック" panose="020B0600070205080204" pitchFamily="50" charset="-128"/>
            </a:rPr>
            <a:t>千円の増等が挙げられる。教育費は住民一人当たり</a:t>
          </a:r>
          <a:r>
            <a:rPr kumimoji="1" lang="en-US" altLang="ja-JP" sz="1000">
              <a:latin typeface="ＭＳ Ｐゴシック" panose="020B0600070205080204" pitchFamily="50" charset="-128"/>
              <a:ea typeface="ＭＳ Ｐゴシック" panose="020B0600070205080204" pitchFamily="50" charset="-128"/>
            </a:rPr>
            <a:t>408,774</a:t>
          </a:r>
          <a:r>
            <a:rPr kumimoji="1" lang="ja-JP" altLang="en-US" sz="1000">
              <a:latin typeface="ＭＳ Ｐゴシック" panose="020B0600070205080204" pitchFamily="50" charset="-128"/>
              <a:ea typeface="ＭＳ Ｐゴシック" panose="020B0600070205080204" pitchFamily="50" charset="-128"/>
            </a:rPr>
            <a:t>円、前年度から</a:t>
          </a:r>
          <a:r>
            <a:rPr kumimoji="1" lang="en-US" altLang="ja-JP" sz="1000">
              <a:latin typeface="ＭＳ Ｐゴシック" panose="020B0600070205080204" pitchFamily="50" charset="-128"/>
              <a:ea typeface="ＭＳ Ｐゴシック" panose="020B0600070205080204" pitchFamily="50" charset="-128"/>
            </a:rPr>
            <a:t>124,190</a:t>
          </a:r>
          <a:r>
            <a:rPr kumimoji="1" lang="ja-JP" altLang="en-US" sz="1000">
              <a:latin typeface="ＭＳ Ｐゴシック" panose="020B0600070205080204" pitchFamily="50" charset="-128"/>
              <a:ea typeface="ＭＳ Ｐゴシック" panose="020B0600070205080204" pitchFamily="50" charset="-128"/>
            </a:rPr>
            <a:t>円の増となっており、類似団体平均値を</a:t>
          </a:r>
          <a:r>
            <a:rPr kumimoji="1" lang="en-US" altLang="ja-JP" sz="1000">
              <a:latin typeface="ＭＳ Ｐゴシック" panose="020B0600070205080204" pitchFamily="50" charset="-128"/>
              <a:ea typeface="ＭＳ Ｐゴシック" panose="020B0600070205080204" pitchFamily="50" charset="-128"/>
            </a:rPr>
            <a:t>250,759</a:t>
          </a:r>
          <a:r>
            <a:rPr kumimoji="1" lang="ja-JP" altLang="en-US" sz="1000">
              <a:latin typeface="ＭＳ Ｐゴシック" panose="020B0600070205080204" pitchFamily="50" charset="-128"/>
              <a:ea typeface="ＭＳ Ｐゴシック" panose="020B0600070205080204" pitchFamily="50" charset="-128"/>
            </a:rPr>
            <a:t>円上回っている。主な要因としては義務教育学校整備事業における体育館改修及びプール整備工事費</a:t>
          </a:r>
          <a:r>
            <a:rPr kumimoji="1" lang="en-US" altLang="ja-JP" sz="1000">
              <a:latin typeface="ＭＳ Ｐゴシック" panose="020B0600070205080204" pitchFamily="50" charset="-128"/>
              <a:ea typeface="ＭＳ Ｐゴシック" panose="020B0600070205080204" pitchFamily="50" charset="-128"/>
            </a:rPr>
            <a:t>228,140</a:t>
          </a:r>
          <a:r>
            <a:rPr kumimoji="1" lang="ja-JP" altLang="en-US" sz="1000">
              <a:latin typeface="ＭＳ Ｐゴシック" panose="020B0600070205080204" pitchFamily="50" charset="-128"/>
              <a:ea typeface="ＭＳ Ｐゴシック" panose="020B0600070205080204" pitchFamily="50" charset="-128"/>
            </a:rPr>
            <a:t>千円、外構整備工事</a:t>
          </a:r>
          <a:r>
            <a:rPr kumimoji="1" lang="en-US" altLang="ja-JP" sz="1000">
              <a:latin typeface="ＭＳ Ｐゴシック" panose="020B0600070205080204" pitchFamily="50" charset="-128"/>
              <a:ea typeface="ＭＳ Ｐゴシック" panose="020B0600070205080204" pitchFamily="50" charset="-128"/>
            </a:rPr>
            <a:t>62,425</a:t>
          </a:r>
          <a:r>
            <a:rPr kumimoji="1" lang="ja-JP" altLang="en-US" sz="1000">
              <a:latin typeface="ＭＳ Ｐゴシック" panose="020B0600070205080204" pitchFamily="50" charset="-128"/>
              <a:ea typeface="ＭＳ Ｐゴシック" panose="020B0600070205080204" pitchFamily="50" charset="-128"/>
            </a:rPr>
            <a:t>千円の皆増等が挙げられる。　公債費は住民一人当たり</a:t>
          </a:r>
          <a:r>
            <a:rPr kumimoji="1" lang="en-US" altLang="ja-JP" sz="1000">
              <a:latin typeface="ＭＳ Ｐゴシック" panose="020B0600070205080204" pitchFamily="50" charset="-128"/>
              <a:ea typeface="ＭＳ Ｐゴシック" panose="020B0600070205080204" pitchFamily="50" charset="-128"/>
            </a:rPr>
            <a:t>119,382</a:t>
          </a:r>
          <a:r>
            <a:rPr kumimoji="1" lang="ja-JP" altLang="en-US" sz="1000">
              <a:latin typeface="ＭＳ Ｐゴシック" panose="020B0600070205080204" pitchFamily="50" charset="-128"/>
              <a:ea typeface="ＭＳ Ｐゴシック" panose="020B0600070205080204" pitchFamily="50" charset="-128"/>
            </a:rPr>
            <a:t>円、前年度から</a:t>
          </a:r>
          <a:r>
            <a:rPr kumimoji="1" lang="en-US" altLang="ja-JP" sz="1000">
              <a:latin typeface="ＭＳ Ｐゴシック" panose="020B0600070205080204" pitchFamily="50" charset="-128"/>
              <a:ea typeface="ＭＳ Ｐゴシック" panose="020B0600070205080204" pitchFamily="50" charset="-128"/>
            </a:rPr>
            <a:t>7,234</a:t>
          </a:r>
          <a:r>
            <a:rPr kumimoji="1" lang="ja-JP" altLang="en-US" sz="1000">
              <a:latin typeface="ＭＳ Ｐゴシック" panose="020B0600070205080204" pitchFamily="50" charset="-128"/>
              <a:ea typeface="ＭＳ Ｐゴシック" panose="020B0600070205080204" pitchFamily="50" charset="-128"/>
            </a:rPr>
            <a:t>円の増となっており、類似団体平均値を</a:t>
          </a:r>
          <a:r>
            <a:rPr kumimoji="1" lang="en-US" altLang="ja-JP" sz="1000">
              <a:latin typeface="ＭＳ Ｐゴシック" panose="020B0600070205080204" pitchFamily="50" charset="-128"/>
              <a:ea typeface="ＭＳ Ｐゴシック" panose="020B0600070205080204" pitchFamily="50" charset="-128"/>
            </a:rPr>
            <a:t>44,579</a:t>
          </a:r>
          <a:r>
            <a:rPr kumimoji="1" lang="ja-JP" altLang="en-US" sz="1000">
              <a:latin typeface="ＭＳ Ｐゴシック" panose="020B0600070205080204" pitchFamily="50" charset="-128"/>
              <a:ea typeface="ＭＳ Ｐゴシック" panose="020B0600070205080204" pitchFamily="50" charset="-128"/>
            </a:rPr>
            <a:t>円下回っている。主な要因としては、平成</a:t>
          </a:r>
          <a:r>
            <a:rPr kumimoji="1" lang="en-US" altLang="ja-JP" sz="1000">
              <a:latin typeface="ＭＳ Ｐゴシック" panose="020B0600070205080204" pitchFamily="50" charset="-128"/>
              <a:ea typeface="ＭＳ Ｐゴシック" panose="020B0600070205080204" pitchFamily="50" charset="-128"/>
            </a:rPr>
            <a:t>30</a:t>
          </a:r>
          <a:r>
            <a:rPr kumimoji="1" lang="ja-JP" altLang="en-US" sz="1000">
              <a:latin typeface="ＭＳ Ｐゴシック" panose="020B0600070205080204" pitchFamily="50" charset="-128"/>
              <a:ea typeface="ＭＳ Ｐゴシック" panose="020B0600070205080204" pitchFamily="50" charset="-128"/>
            </a:rPr>
            <a:t>年度に実施した「スキー場圧雪車購入事業」や「複合経営推進助成事業」等に係る過疎対策事業債の元金償還開始に伴い</a:t>
          </a:r>
          <a:r>
            <a:rPr kumimoji="1" lang="en-US" altLang="ja-JP" sz="1000">
              <a:latin typeface="ＭＳ Ｐゴシック" panose="020B0600070205080204" pitchFamily="50" charset="-128"/>
              <a:ea typeface="ＭＳ Ｐゴシック" panose="020B0600070205080204" pitchFamily="50" charset="-128"/>
            </a:rPr>
            <a:t>10,746</a:t>
          </a:r>
          <a:r>
            <a:rPr kumimoji="1" lang="ja-JP" altLang="en-US" sz="1000">
              <a:latin typeface="ＭＳ Ｐゴシック" panose="020B0600070205080204" pitchFamily="50" charset="-128"/>
              <a:ea typeface="ＭＳ Ｐゴシック" panose="020B0600070205080204" pitchFamily="50" charset="-128"/>
            </a:rPr>
            <a:t>千円の増等が挙げられる。　いずれの費目についても、事業の見直しにより経常経費を削減し、施設の改修、更新については藤里町公共施設等総合管理計画に基づき適切な維持管理を実施していく。地方債充当事業については、厳正な事業計画に基づき、費用対効果の検証、事業の取捨選択を徹底していく。</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秋田県藤里町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財政調整基金は、決算剰余金を中心に積み立てるとともに、最低水準の取崩しに努めている。令和</a:t>
          </a:r>
          <a:r>
            <a:rPr kumimoji="1" lang="en-US" altLang="ja-JP" sz="1000">
              <a:latin typeface="ＭＳ ゴシック" pitchFamily="49" charset="-128"/>
              <a:ea typeface="ＭＳ ゴシック" pitchFamily="49" charset="-128"/>
            </a:rPr>
            <a:t>4</a:t>
          </a:r>
          <a:r>
            <a:rPr kumimoji="1" lang="ja-JP" altLang="en-US" sz="1000">
              <a:latin typeface="ＭＳ ゴシック" pitchFamily="49" charset="-128"/>
              <a:ea typeface="ＭＳ ゴシック" pitchFamily="49" charset="-128"/>
            </a:rPr>
            <a:t>年度は</a:t>
          </a:r>
          <a:r>
            <a:rPr kumimoji="1" lang="en-US" altLang="ja-JP" sz="1000">
              <a:latin typeface="ＭＳ ゴシック" pitchFamily="49" charset="-128"/>
              <a:ea typeface="ＭＳ ゴシック" pitchFamily="49" charset="-128"/>
            </a:rPr>
            <a:t>70</a:t>
          </a:r>
          <a:r>
            <a:rPr kumimoji="1" lang="ja-JP" altLang="en-US" sz="1000">
              <a:latin typeface="ＭＳ ゴシック" pitchFamily="49" charset="-128"/>
              <a:ea typeface="ＭＳ ゴシック" pitchFamily="49" charset="-128"/>
            </a:rPr>
            <a:t>百万円積立てたが財源不足のため</a:t>
          </a:r>
          <a:r>
            <a:rPr kumimoji="1" lang="en-US" altLang="ja-JP" sz="1000">
              <a:latin typeface="ＭＳ ゴシック" pitchFamily="49" charset="-128"/>
              <a:ea typeface="ＭＳ ゴシック" pitchFamily="49" charset="-128"/>
            </a:rPr>
            <a:t>129</a:t>
          </a:r>
          <a:r>
            <a:rPr kumimoji="1" lang="ja-JP" altLang="en-US" sz="1000">
              <a:latin typeface="ＭＳ ゴシック" pitchFamily="49" charset="-128"/>
              <a:ea typeface="ＭＳ ゴシック" pitchFamily="49" charset="-128"/>
            </a:rPr>
            <a:t>百万円を取崩し、年度末残高が</a:t>
          </a:r>
          <a:r>
            <a:rPr kumimoji="1" lang="en-US" altLang="ja-JP" sz="1000">
              <a:latin typeface="ＭＳ ゴシック" pitchFamily="49" charset="-128"/>
              <a:ea typeface="ＭＳ ゴシック" pitchFamily="49" charset="-128"/>
            </a:rPr>
            <a:t>540</a:t>
          </a:r>
          <a:r>
            <a:rPr kumimoji="1" lang="ja-JP" altLang="en-US" sz="1000">
              <a:latin typeface="ＭＳ ゴシック" pitchFamily="49" charset="-128"/>
              <a:ea typeface="ＭＳ ゴシック" pitchFamily="49" charset="-128"/>
            </a:rPr>
            <a:t>百万円（前年度比</a:t>
          </a:r>
          <a:r>
            <a:rPr kumimoji="1" lang="en-US" altLang="ja-JP" sz="1000">
              <a:latin typeface="ＭＳ ゴシック" pitchFamily="49" charset="-128"/>
              <a:ea typeface="ＭＳ ゴシック" pitchFamily="49" charset="-128"/>
            </a:rPr>
            <a:t>59</a:t>
          </a:r>
          <a:r>
            <a:rPr kumimoji="1" lang="ja-JP" altLang="en-US" sz="1000">
              <a:latin typeface="ＭＳ ゴシック" pitchFamily="49" charset="-128"/>
              <a:ea typeface="ＭＳ ゴシック" pitchFamily="49" charset="-128"/>
            </a:rPr>
            <a:t>百万円減）となった。残高目標額である</a:t>
          </a:r>
          <a:r>
            <a:rPr kumimoji="1" lang="en-US" altLang="ja-JP" sz="1000">
              <a:latin typeface="ＭＳ ゴシック" pitchFamily="49" charset="-128"/>
              <a:ea typeface="ＭＳ ゴシック" pitchFamily="49" charset="-128"/>
            </a:rPr>
            <a:t>500</a:t>
          </a:r>
          <a:r>
            <a:rPr kumimoji="1" lang="ja-JP" altLang="en-US" sz="1000">
              <a:latin typeface="ＭＳ ゴシック" pitchFamily="49" charset="-128"/>
              <a:ea typeface="ＭＳ ゴシック" pitchFamily="49" charset="-128"/>
            </a:rPr>
            <a:t>百万円は上回っているものの、新型コロナウイルス感染症の影響により自粛を強いられていた事業の再開に伴い、事業費の増額が見込まれるため、より一層財源の確保及び既存事業の精査等に努めていく。</a:t>
          </a:r>
          <a:endParaRPr kumimoji="1" lang="en-US" altLang="ja-JP" sz="1000">
            <a:latin typeface="ＭＳ ゴシック" pitchFamily="49" charset="-128"/>
            <a:ea typeface="ＭＳ ゴシック" pitchFamily="49" charset="-128"/>
          </a:endParaRPr>
        </a:p>
        <a:p>
          <a:r>
            <a:rPr kumimoji="1" lang="ja-JP" altLang="en-US" sz="1000">
              <a:latin typeface="ＭＳ ゴシック" pitchFamily="49" charset="-128"/>
              <a:ea typeface="ＭＳ ゴシック" pitchFamily="49" charset="-128"/>
            </a:rPr>
            <a:t>　実質収支額は、前年度から</a:t>
          </a:r>
          <a:r>
            <a:rPr kumimoji="1" lang="en-US" altLang="ja-JP" sz="1000">
              <a:latin typeface="ＭＳ ゴシック" pitchFamily="49" charset="-128"/>
              <a:ea typeface="ＭＳ ゴシック" pitchFamily="49" charset="-128"/>
            </a:rPr>
            <a:t>18</a:t>
          </a:r>
          <a:r>
            <a:rPr kumimoji="1" lang="ja-JP" altLang="en-US" sz="1000">
              <a:latin typeface="ＭＳ ゴシック" pitchFamily="49" charset="-128"/>
              <a:ea typeface="ＭＳ ゴシック" pitchFamily="49" charset="-128"/>
            </a:rPr>
            <a:t>百万円増の</a:t>
          </a:r>
          <a:r>
            <a:rPr kumimoji="1" lang="en-US" altLang="ja-JP" sz="1000">
              <a:latin typeface="ＭＳ ゴシック" pitchFamily="49" charset="-128"/>
              <a:ea typeface="ＭＳ ゴシック" pitchFamily="49" charset="-128"/>
            </a:rPr>
            <a:t>143</a:t>
          </a:r>
          <a:r>
            <a:rPr kumimoji="1" lang="ja-JP" altLang="en-US" sz="1000">
              <a:latin typeface="ＭＳ ゴシック" pitchFamily="49" charset="-128"/>
              <a:ea typeface="ＭＳ ゴシック" pitchFamily="49" charset="-128"/>
            </a:rPr>
            <a:t>百万円となっており、繰入金及び地方債起債額の増等により、標準財政規模比では</a:t>
          </a:r>
          <a:r>
            <a:rPr kumimoji="1" lang="en-US" altLang="ja-JP" sz="1000">
              <a:latin typeface="ＭＳ ゴシック" pitchFamily="49" charset="-128"/>
              <a:ea typeface="ＭＳ ゴシック" pitchFamily="49" charset="-128"/>
            </a:rPr>
            <a:t>0.96</a:t>
          </a:r>
          <a:r>
            <a:rPr kumimoji="1" lang="ja-JP" altLang="en-US" sz="1000">
              <a:latin typeface="ＭＳ ゴシック" pitchFamily="49" charset="-128"/>
              <a:ea typeface="ＭＳ ゴシック" pitchFamily="49" charset="-128"/>
            </a:rPr>
            <a:t>ポイントの増となっている。実質単年度収支については、標準財政規模比で</a:t>
          </a:r>
          <a:r>
            <a:rPr kumimoji="1" lang="en-US" altLang="ja-JP" sz="1000">
              <a:latin typeface="ＭＳ ゴシック" pitchFamily="49" charset="-128"/>
              <a:ea typeface="ＭＳ ゴシック" pitchFamily="49" charset="-128"/>
            </a:rPr>
            <a:t>5.34</a:t>
          </a:r>
          <a:r>
            <a:rPr kumimoji="1" lang="ja-JP" altLang="en-US" sz="1000">
              <a:latin typeface="ＭＳ ゴシック" pitchFamily="49" charset="-128"/>
              <a:ea typeface="ＭＳ ゴシック" pitchFamily="49" charset="-128"/>
            </a:rPr>
            <a:t>ポイントの減となっており、持続可能な行財政を実現するためにも、財源確保等について十分な検討を重ねていき、今後も健全な数値で推移できるよう、計画的な財政運営に努めていく。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秋田県藤里町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すべての会計が黒字となっている。</a:t>
          </a:r>
        </a:p>
        <a:p>
          <a:r>
            <a:rPr kumimoji="1" lang="ja-JP" altLang="en-US" sz="1000">
              <a:latin typeface="ＭＳ ゴシック" pitchFamily="49" charset="-128"/>
              <a:ea typeface="ＭＳ ゴシック" pitchFamily="49" charset="-128"/>
            </a:rPr>
            <a:t>　一般会計については、前年比</a:t>
          </a:r>
          <a:r>
            <a:rPr kumimoji="1" lang="en-US" altLang="ja-JP" sz="1000">
              <a:latin typeface="ＭＳ ゴシック" pitchFamily="49" charset="-128"/>
              <a:ea typeface="ＭＳ ゴシック" pitchFamily="49" charset="-128"/>
            </a:rPr>
            <a:t>0.96</a:t>
          </a:r>
          <a:r>
            <a:rPr kumimoji="1" lang="ja-JP" altLang="en-US" sz="1000">
              <a:latin typeface="ＭＳ ゴシック" pitchFamily="49" charset="-128"/>
              <a:ea typeface="ＭＳ ゴシック" pitchFamily="49" charset="-128"/>
            </a:rPr>
            <a:t>ポイントの増となっており、標準財政規模は減少したものの、一定額以上の需用費予算の定率削減、新規備品購入の抑制等の経常経費の節減に努めているほか、交付税算入率の高い過疎対策事業債等の有利な地方債を活用したり、事業の実施にあたっては不要不急の事業を見極めながら優先度の高い事業に絞ったりしている。しかしながら、地方交付税への依存率が高く、今後も税収等の自主財源の大幅な増は見込めないため、黒字額は同水準で推移、もしくは減少していくと見込んでいる。</a:t>
          </a:r>
        </a:p>
        <a:p>
          <a:r>
            <a:rPr kumimoji="1" lang="ja-JP" altLang="en-US" sz="1000">
              <a:latin typeface="ＭＳ ゴシック" pitchFamily="49" charset="-128"/>
              <a:ea typeface="ＭＳ ゴシック" pitchFamily="49" charset="-128"/>
            </a:rPr>
            <a:t>　国民健康保険特別会計については、医療費にあたる保険給付費は療養給付費、高額療養費ともに減少しており、前年度比</a:t>
          </a:r>
          <a:r>
            <a:rPr kumimoji="1" lang="en-US" altLang="ja-JP" sz="1000">
              <a:latin typeface="ＭＳ ゴシック" pitchFamily="49" charset="-128"/>
              <a:ea typeface="ＭＳ ゴシック" pitchFamily="49" charset="-128"/>
            </a:rPr>
            <a:t>0.45</a:t>
          </a:r>
          <a:r>
            <a:rPr kumimoji="1" lang="ja-JP" altLang="en-US" sz="1000">
              <a:latin typeface="ＭＳ ゴシック" pitchFamily="49" charset="-128"/>
              <a:ea typeface="ＭＳ ゴシック" pitchFamily="49" charset="-128"/>
            </a:rPr>
            <a:t>ポイントの減となっている。被保険者数の減少とともに、一人当たり医療費も減少傾向にあるが、国保事業費納付金の算定に係る激変緩和措置が減少していく見込みのため、国民健康保険税の収納率向上だけでなく保険事業の推進にも注力していく。</a:t>
          </a:r>
        </a:p>
        <a:p>
          <a:r>
            <a:rPr kumimoji="1" lang="ja-JP" altLang="en-US" sz="1000">
              <a:latin typeface="ＭＳ ゴシック" pitchFamily="49" charset="-128"/>
              <a:ea typeface="ＭＳ ゴシック" pitchFamily="49" charset="-128"/>
            </a:rPr>
            <a:t>　その他の特別会計については、赤字にならないよう一般会計からの繰入を行っているが、今後も独立採算の原則に立ち返り、国民健康保険税、介護保険料の料率、水道、下水道等の使用料の見直しなど、より一層の経営改善に努め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秋田県藤里町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元利償還金については、平成</a:t>
          </a:r>
          <a:r>
            <a:rPr kumimoji="1" lang="en-US" altLang="ja-JP" sz="1000">
              <a:latin typeface="ＭＳ ゴシック" pitchFamily="49" charset="-128"/>
              <a:ea typeface="ＭＳ ゴシック" pitchFamily="49" charset="-128"/>
            </a:rPr>
            <a:t>30</a:t>
          </a:r>
          <a:r>
            <a:rPr kumimoji="1" lang="ja-JP" altLang="en-US" sz="1000">
              <a:latin typeface="ＭＳ ゴシック" pitchFamily="49" charset="-128"/>
              <a:ea typeface="ＭＳ ゴシック" pitchFamily="49" charset="-128"/>
            </a:rPr>
            <a:t>年度に実施した「スキー場圧雪車購入事業」や「複合経営推進助成事業」等に係る過疎対策事業債の元金の償還が開始したため、前年度より</a:t>
          </a:r>
          <a:r>
            <a:rPr kumimoji="1" lang="en-US" altLang="ja-JP" sz="1000">
              <a:latin typeface="ＭＳ ゴシック" pitchFamily="49" charset="-128"/>
              <a:ea typeface="ＭＳ ゴシック" pitchFamily="49" charset="-128"/>
            </a:rPr>
            <a:t>9</a:t>
          </a:r>
          <a:r>
            <a:rPr kumimoji="1" lang="ja-JP" altLang="en-US" sz="1000">
              <a:latin typeface="ＭＳ ゴシック" pitchFamily="49" charset="-128"/>
              <a:ea typeface="ＭＳ ゴシック" pitchFamily="49" charset="-128"/>
            </a:rPr>
            <a:t>百万円増加している。</a:t>
          </a:r>
        </a:p>
        <a:p>
          <a:r>
            <a:rPr kumimoji="1" lang="ja-JP" altLang="en-US" sz="1000">
              <a:latin typeface="ＭＳ ゴシック" pitchFamily="49" charset="-128"/>
              <a:ea typeface="ＭＳ ゴシック" pitchFamily="49" charset="-128"/>
            </a:rPr>
            <a:t>　元利償還金が増加し、算入公債費等は横ばいのため、実質公債費比率の分子は前年度より</a:t>
          </a:r>
          <a:r>
            <a:rPr kumimoji="1" lang="en-US" altLang="ja-JP" sz="1000">
              <a:latin typeface="ＭＳ ゴシック" pitchFamily="49" charset="-128"/>
              <a:ea typeface="ＭＳ ゴシック" pitchFamily="49" charset="-128"/>
            </a:rPr>
            <a:t>10.9%</a:t>
          </a:r>
          <a:r>
            <a:rPr kumimoji="1" lang="ja-JP" altLang="en-US" sz="1000">
              <a:latin typeface="ＭＳ ゴシック" pitchFamily="49" charset="-128"/>
              <a:ea typeface="ＭＳ ゴシック" pitchFamily="49" charset="-128"/>
            </a:rPr>
            <a:t>増加し</a:t>
          </a:r>
          <a:r>
            <a:rPr kumimoji="1" lang="en-US" altLang="ja-JP" sz="1000">
              <a:latin typeface="ＭＳ ゴシック" pitchFamily="49" charset="-128"/>
              <a:ea typeface="ＭＳ ゴシック" pitchFamily="49" charset="-128"/>
            </a:rPr>
            <a:t>132</a:t>
          </a:r>
          <a:r>
            <a:rPr kumimoji="1" lang="ja-JP" altLang="en-US" sz="1000">
              <a:latin typeface="ＭＳ ゴシック" pitchFamily="49" charset="-128"/>
              <a:ea typeface="ＭＳ ゴシック" pitchFamily="49" charset="-128"/>
            </a:rPr>
            <a:t>百万円となった。今後は義務教育学校整備事業や一般廃棄物処理施設整備事業（広域負担金）などの大規模事業に係る起債の償還を控えているため、交付税算入率の高い有利な地方債を活用し、比率の上昇をできる限り抑制していく。</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当町では、満期一括償還の地方債を発行していないため、減債基金残高と減債基金積立相当額に該当する数値はありません。</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秋田県藤里町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一般会計等に係る地方債の現在高については、令和</a:t>
          </a:r>
          <a:r>
            <a:rPr kumimoji="1" lang="en-US" altLang="ja-JP" sz="1000">
              <a:latin typeface="ＭＳ ゴシック" pitchFamily="49" charset="-128"/>
              <a:ea typeface="ＭＳ ゴシック" pitchFamily="49" charset="-128"/>
            </a:rPr>
            <a:t>4</a:t>
          </a:r>
          <a:r>
            <a:rPr kumimoji="1" lang="ja-JP" altLang="en-US" sz="1000">
              <a:latin typeface="ＭＳ ゴシック" pitchFamily="49" charset="-128"/>
              <a:ea typeface="ＭＳ ゴシック" pitchFamily="49" charset="-128"/>
            </a:rPr>
            <a:t>年度の借入額が償還額を上回ったことから増加している。</a:t>
          </a:r>
        </a:p>
        <a:p>
          <a:r>
            <a:rPr kumimoji="1" lang="ja-JP" altLang="en-US" sz="1000">
              <a:latin typeface="ＭＳ ゴシック" pitchFamily="49" charset="-128"/>
              <a:ea typeface="ＭＳ ゴシック" pitchFamily="49" charset="-128"/>
            </a:rPr>
            <a:t>　公営企業債等繰入見込額については、簡易水道事業債や下水道事業債の償還が進んでおり、今後大規模な事業債の発行がない限りは繰入見込額も減少していく見込みである。</a:t>
          </a:r>
        </a:p>
        <a:p>
          <a:r>
            <a:rPr kumimoji="1" lang="ja-JP" altLang="en-US" sz="1000">
              <a:latin typeface="ＭＳ ゴシック" pitchFamily="49" charset="-128"/>
              <a:ea typeface="ＭＳ ゴシック" pitchFamily="49" charset="-128"/>
            </a:rPr>
            <a:t>　充当可能基金については、令和</a:t>
          </a:r>
          <a:r>
            <a:rPr kumimoji="1" lang="en-US" altLang="ja-JP" sz="1000">
              <a:latin typeface="ＭＳ ゴシック" pitchFamily="49" charset="-128"/>
              <a:ea typeface="ＭＳ ゴシック" pitchFamily="49" charset="-128"/>
            </a:rPr>
            <a:t>4</a:t>
          </a:r>
          <a:r>
            <a:rPr kumimoji="1" lang="ja-JP" altLang="en-US" sz="1000">
              <a:latin typeface="ＭＳ ゴシック" pitchFamily="49" charset="-128"/>
              <a:ea typeface="ＭＳ ゴシック" pitchFamily="49" charset="-128"/>
            </a:rPr>
            <a:t>年度は財源不足により財政調整基金を取崩したため減少している。今後も財政調整基金を優先的に、その他特定目的基金に可能な限り積み立てを行っていく方針である。</a:t>
          </a:r>
        </a:p>
        <a:p>
          <a:r>
            <a:rPr kumimoji="1" lang="ja-JP" altLang="en-US" sz="1000">
              <a:latin typeface="ＭＳ ゴシック" pitchFamily="49" charset="-128"/>
              <a:ea typeface="ＭＳ ゴシック" pitchFamily="49" charset="-128"/>
            </a:rPr>
            <a:t>　基準財政需要額算入見込額については、交付税措置の有利な地方債を優先的に活用しているが、令和</a:t>
          </a:r>
          <a:r>
            <a:rPr kumimoji="1" lang="en-US" altLang="ja-JP" sz="1000">
              <a:latin typeface="ＭＳ ゴシック" pitchFamily="49" charset="-128"/>
              <a:ea typeface="ＭＳ ゴシック" pitchFamily="49" charset="-128"/>
            </a:rPr>
            <a:t>2</a:t>
          </a:r>
          <a:r>
            <a:rPr kumimoji="1" lang="ja-JP" altLang="en-US" sz="1000">
              <a:latin typeface="ＭＳ ゴシック" pitchFamily="49" charset="-128"/>
              <a:ea typeface="ＭＳ ゴシック" pitchFamily="49" charset="-128"/>
            </a:rPr>
            <a:t>年度から令和</a:t>
          </a:r>
          <a:r>
            <a:rPr kumimoji="1" lang="en-US" altLang="ja-JP" sz="1000">
              <a:latin typeface="ＭＳ ゴシック" pitchFamily="49" charset="-128"/>
              <a:ea typeface="ＭＳ ゴシック" pitchFamily="49" charset="-128"/>
            </a:rPr>
            <a:t>4</a:t>
          </a:r>
          <a:r>
            <a:rPr kumimoji="1" lang="ja-JP" altLang="en-US" sz="1000">
              <a:latin typeface="ＭＳ ゴシック" pitchFamily="49" charset="-128"/>
              <a:ea typeface="ＭＳ ゴシック" pitchFamily="49" charset="-128"/>
            </a:rPr>
            <a:t>年度にかけて義務教育学校整備事業を実施しているため、年々増加していく見込みである。</a:t>
          </a:r>
        </a:p>
        <a:p>
          <a:r>
            <a:rPr kumimoji="1" lang="ja-JP" altLang="en-US" sz="1000">
              <a:latin typeface="ＭＳ ゴシック" pitchFamily="49" charset="-128"/>
              <a:ea typeface="ＭＳ ゴシック" pitchFamily="49" charset="-128"/>
            </a:rPr>
            <a:t>　今後は地方債借入額をできる限り抑制し、充当可能基金等の充当財源を確保することにより、比率の改善を図っていく。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秋田県藤里町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積立額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百万円に対し、取崩額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要因としては、財源不足等により財政調整基金の取崩しを行ったことに加え、特定目的基金においてふるさとづくり推進基金、地域福祉基金、町有林有効活用基金で取崩し額が積立金額を上回ったこと等が挙げられ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財政調整基金及び減債基金については、地方債の償還財源の確保を図るため、財政調整基金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百万円、減債基金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百万円を目標に基金残高を確保していく。特定目的基金については、基金設置目的に合致する事業の財源を確保するため、財政状況や基金残高を勘案しながら積立を行っていく。</a:t>
          </a: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公共施設等維持整備基金：公共施設の改修や維持管理に充てる。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町有林有効活用基金：生活環境の整備を図るため、環境の保全と浄化を促進する施策の経費に充てる。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ふるさと納税等活用基金：町の福祉、観光、地域コミュニティ活動推進、定住交流推進、自然環境及び生活環境の保全に関する事業の経費に充てる。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ふるさとづくり推進基金：自主的、主体的な地域づくりの取り組みを促進し、誇りと愛着の持てるふるさとづくりの実現を目指す人材を育成する経費に充てる。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温泉利用施設基金：藤里町健康保養基地ゾーン並びに温泉利用による観光施設開発に伴う施設設備の整備並びにこれらの運営に充てる。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公共施設等維持整備基金：町営スキー場の索道設備改修費や野球場スタンド改修工事等の財源として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百万円を充当した一方で、前年度繰越金等を原資として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百万積み立てたことにより増加。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町有林有効活用基金：主伐収入相当額等を原資として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百万円積み立てた一方で、造林事業等の財源として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百万円を充当したことにより減少。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ふるさと納税等活用基金：ふるさと納税等を原資として、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百万円を積み立てたことにより増加。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ふるさとづくり推進基金：子育て応援金（入学祝金）や藤里町集会所建設等助成交付金等の財源として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百万円を充当したことによる減少。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温泉利用施設基金：入湯税を原資として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公共施設等維持整備基金：前年度繰越金を原資として財政状況や基金残高を勘案しながら積立を行っていく。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町有林有効活用基金：財政状況や基金残高を勘案しながら主伐収入、分収林収入及び搬出間伐木売払収入相当額を積み立てる。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ふるさと納税等活用基金：ふるさと納税等を原資として、積立を行っていく。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ふるさとづくり推進基金：前年度繰越金を原資として財政状況や基金残高を勘案しながら積立を行っていく。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温泉利用施設基金：入湯税を原資として、積立を行っていく。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前年度繰越金を原資として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百万円を積立てた一方で、財源不足等により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百万円を取り崩したことによる減少。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事業等の見直しにより経常経費を削減することで一般財源を確保するとともに、基金の取崩し額を抑制することにより、災害等不測の事態への備えとして目標残高の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百万円（標準財政規模の約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程度）を維持していく。</a:t>
          </a: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年度は積立も取崩しも行わなかったので、増減なし。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財政状況を勘案しながら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百万円を目標に積立を行っていく。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52EBDEDF-0570-454C-B4B8-FF97690014D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178C680B-0BF7-4A64-87A3-0329C070CCD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B09B19EE-DD50-4A4A-B8F4-04309B3C8B55}"/>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66EE68A5-2BF5-49B9-BFF1-9BD6E4CD11F2}"/>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B8A1C3AC-1ECB-422E-A7E7-E3F01D2982D2}"/>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9235B4BC-2434-4257-AB58-199854DA155B}"/>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秋田県藤里町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D8C5D563-9C17-4172-B07F-D23ED77B7AFF}"/>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2BA4EB03-220D-4743-88DA-6FC7D08BB4C9}"/>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602FE878-8901-4884-8D52-81ED523B9159}"/>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4B1AB3B0-B675-4D0D-87BE-8EBCCC1767D8}"/>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BC10F8FB-B43E-4B2D-A73C-2232FE989AC4}"/>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3A5C28EA-E79A-4599-AC61-F7B913C2EFCC}"/>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2,899
2,884
282.13
4,500,846
4,340,424
143,422
2,348,030
3,479,888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FA835C61-EF77-400E-A0D9-733001976DE8}"/>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70E739EE-EA88-482C-98AA-929AB130AFAE}"/>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77F6912A-D920-466E-9240-EE576C8E9B6C}"/>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18.8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E0E9BCA0-89C6-4239-BCDF-F793263E2B4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46F11039-02D9-4408-A061-8937A67063CD}"/>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2823440D-D14D-4E17-9FBC-FAE3DBAB6BDB}"/>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86A7B3E2-40D0-4DFC-B079-615E102AEE77}"/>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814A55C-6155-4134-8AF5-0B1F8056ACAC}"/>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3A8D5E92-7A0B-40C6-BB7C-35D5FC05C4D3}"/>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73030F2A-8C5E-490D-A345-4CA67D06B063}"/>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5BF65A8E-F9FD-46B0-BE4B-B2DC5F0332EE}"/>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41C846E5-5198-406D-8C87-F7BC8E6340DD}"/>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E531757A-05FD-4940-8A93-506471E8C92D}"/>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4115692D-F19E-4851-9A96-4B0C13CFDD72}"/>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D5F6949-F7FC-490C-9256-174662F91C03}"/>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C3E590C-35EC-4EA7-A41E-9CFC3D21479C}"/>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B2C11FF5-2DFC-46BD-B86C-5CFF9394E1DE}"/>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64B75522-4A6A-4E69-BC72-4A72FD2C698E}"/>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F0F23CCC-12D6-4261-A275-EDEAE7E40D69}"/>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F842B19D-AFE4-4DFB-BD79-09E736B95937}"/>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34" name="テキスト ボックス 33">
          <a:extLst>
            <a:ext uri="{FF2B5EF4-FFF2-40B4-BE49-F238E27FC236}">
              <a16:creationId xmlns:a16="http://schemas.microsoft.com/office/drawing/2014/main" id="{F204D131-0526-414A-B3B3-0F4B81574801}"/>
            </a:ext>
          </a:extLst>
        </xdr:cNvPr>
        <xdr:cNvSpPr txBox="1"/>
      </xdr:nvSpPr>
      <xdr:spPr>
        <a:xfrm>
          <a:off x="419100" y="3492500"/>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AB68E516-7F56-4340-BE04-AF0737D79863}"/>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FDD6325E-72FF-4FB9-B733-B410B8CD0C9C}"/>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96FACFC0-77B0-4688-8FFB-D2E4914CCAAD}"/>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1F51C2EF-66D6-4CF7-AAFE-3778730A8612}"/>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[ 64.5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A978EE1A-4832-4F5B-8BC9-B39CB00AE92E}"/>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693D8738-936B-4A27-B58C-AE6AF96016E3}"/>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B1B90B64-6690-425B-9A77-49EA4367F124}"/>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FC2763A0-2E4B-45BC-852B-2FDD632677F6}"/>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FAA0A905-6D5F-4A37-BF98-586605B55C13}"/>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41318BF0-9FC1-4B16-B1D1-389376BFC766}"/>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A76B5465-F49C-4904-9D1C-12712113BE29}"/>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09914501-F3B8-41E0-989F-C0D294EF3222}"/>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11675828-9232-4E70-91C8-FCC5015BF5D5}"/>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BC3500CB-C652-48EE-B992-91D3BC1CF3DF}"/>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公営住宅、幼稚園・保育所、体育館、庁舎等の建物の多くが耐用年数を超えているため、有形固定資産減価償却率は類似団体平均を上回っている。</a:t>
          </a:r>
          <a:endParaRPr kumimoji="1" lang="en-US" altLang="ja-JP" sz="105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令和４年度は義務教育学校藤里学園開校に向けた藤里小学校校舎の大規模改修が完了、建設工事等関連として資産計上したことにより</a:t>
          </a:r>
          <a:r>
            <a:rPr kumimoji="1" lang="en-US" altLang="ja-JP" sz="1050">
              <a:latin typeface="ＭＳ Ｐゴシック" panose="020B0600070205080204" pitchFamily="50" charset="-128"/>
              <a:ea typeface="ＭＳ Ｐゴシック" panose="020B0600070205080204" pitchFamily="50" charset="-128"/>
            </a:rPr>
            <a:t>1.8</a:t>
          </a:r>
          <a:r>
            <a:rPr kumimoji="1" lang="ja-JP" altLang="en-US" sz="1050">
              <a:latin typeface="ＭＳ Ｐゴシック" panose="020B0600070205080204" pitchFamily="50" charset="-128"/>
              <a:ea typeface="ＭＳ Ｐゴシック" panose="020B0600070205080204" pitchFamily="50" charset="-128"/>
            </a:rPr>
            <a:t>ポイント減少している。引き続き藤里町公共施設等総合管理計画に基づいた施設の維持管理に努め、長寿命化に繋がる老朽化対策を実施していく。</a:t>
          </a: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BE5867F0-6D08-424E-B8F6-4E98DF676A34}"/>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26E1909B-4791-4B2F-9B53-71C50A6059E4}"/>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id="{F211A282-9340-4F76-B094-F3AE4A43D494}"/>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a:extLst>
            <a:ext uri="{FF2B5EF4-FFF2-40B4-BE49-F238E27FC236}">
              <a16:creationId xmlns:a16="http://schemas.microsoft.com/office/drawing/2014/main" id="{99D2F98A-3F21-4DA7-B8F6-C8EC97E14FE3}"/>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a:extLst>
            <a:ext uri="{FF2B5EF4-FFF2-40B4-BE49-F238E27FC236}">
              <a16:creationId xmlns:a16="http://schemas.microsoft.com/office/drawing/2014/main" id="{51536F48-D7E6-4B2D-A783-6A6067DC365B}"/>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a:extLst>
            <a:ext uri="{FF2B5EF4-FFF2-40B4-BE49-F238E27FC236}">
              <a16:creationId xmlns:a16="http://schemas.microsoft.com/office/drawing/2014/main" id="{A7A97231-435D-4AAF-B402-65501BB6A87F}"/>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a:extLst>
            <a:ext uri="{FF2B5EF4-FFF2-40B4-BE49-F238E27FC236}">
              <a16:creationId xmlns:a16="http://schemas.microsoft.com/office/drawing/2014/main" id="{EB943577-B0CB-4E0F-AE2D-7CB02DA6F2DF}"/>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a:extLst>
            <a:ext uri="{FF2B5EF4-FFF2-40B4-BE49-F238E27FC236}">
              <a16:creationId xmlns:a16="http://schemas.microsoft.com/office/drawing/2014/main" id="{7C366862-4145-43A3-8FA0-9AE28DB2E445}"/>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a:extLst>
            <a:ext uri="{FF2B5EF4-FFF2-40B4-BE49-F238E27FC236}">
              <a16:creationId xmlns:a16="http://schemas.microsoft.com/office/drawing/2014/main" id="{19132E6C-8631-4DC4-B113-7CF695A4E26F}"/>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a:extLst>
            <a:ext uri="{FF2B5EF4-FFF2-40B4-BE49-F238E27FC236}">
              <a16:creationId xmlns:a16="http://schemas.microsoft.com/office/drawing/2014/main" id="{AB15D82D-7BAE-4F89-AEDF-5A69A23BC34E}"/>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a:extLst>
            <a:ext uri="{FF2B5EF4-FFF2-40B4-BE49-F238E27FC236}">
              <a16:creationId xmlns:a16="http://schemas.microsoft.com/office/drawing/2014/main" id="{E6BB5022-963A-4FAD-BEFB-5BFB8531AFD0}"/>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a:extLst>
            <a:ext uri="{FF2B5EF4-FFF2-40B4-BE49-F238E27FC236}">
              <a16:creationId xmlns:a16="http://schemas.microsoft.com/office/drawing/2014/main" id="{3C1A2721-1124-4AFD-BFC5-39050E876360}"/>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a:extLst>
            <a:ext uri="{FF2B5EF4-FFF2-40B4-BE49-F238E27FC236}">
              <a16:creationId xmlns:a16="http://schemas.microsoft.com/office/drawing/2014/main" id="{13F7A016-C64D-44A4-A2BB-00C754584C90}"/>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a:extLst>
            <a:ext uri="{FF2B5EF4-FFF2-40B4-BE49-F238E27FC236}">
              <a16:creationId xmlns:a16="http://schemas.microsoft.com/office/drawing/2014/main" id="{A942CFD1-718A-4C27-9691-9E2CAD697C50}"/>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a:extLst>
            <a:ext uri="{FF2B5EF4-FFF2-40B4-BE49-F238E27FC236}">
              <a16:creationId xmlns:a16="http://schemas.microsoft.com/office/drawing/2014/main" id="{E282AD66-25F9-495B-9F63-423E26929A90}"/>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a:extLst>
            <a:ext uri="{FF2B5EF4-FFF2-40B4-BE49-F238E27FC236}">
              <a16:creationId xmlns:a16="http://schemas.microsoft.com/office/drawing/2014/main" id="{198B5D06-8556-4330-8207-4EE338B046F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a:extLst>
            <a:ext uri="{FF2B5EF4-FFF2-40B4-BE49-F238E27FC236}">
              <a16:creationId xmlns:a16="http://schemas.microsoft.com/office/drawing/2014/main" id="{634BE162-64BF-4F0B-94B9-23D80260AA94}"/>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a:extLst>
            <a:ext uri="{FF2B5EF4-FFF2-40B4-BE49-F238E27FC236}">
              <a16:creationId xmlns:a16="http://schemas.microsoft.com/office/drawing/2014/main" id="{4292B465-D0BB-45ED-B2F0-1FF588612DC9}"/>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16782</xdr:rowOff>
    </xdr:from>
    <xdr:to>
      <xdr:col>23</xdr:col>
      <xdr:colOff>85090</xdr:colOff>
      <xdr:row>34</xdr:row>
      <xdr:rowOff>116387</xdr:rowOff>
    </xdr:to>
    <xdr:cxnSp macro="">
      <xdr:nvCxnSpPr>
        <xdr:cNvPr id="67" name="直線コネクタ 66">
          <a:extLst>
            <a:ext uri="{FF2B5EF4-FFF2-40B4-BE49-F238E27FC236}">
              <a16:creationId xmlns:a16="http://schemas.microsoft.com/office/drawing/2014/main" id="{286FB246-4695-4DF9-892C-01ABE2405F1B}"/>
            </a:ext>
          </a:extLst>
        </xdr:cNvPr>
        <xdr:cNvCxnSpPr/>
      </xdr:nvCxnSpPr>
      <xdr:spPr>
        <a:xfrm flipV="1">
          <a:off x="4760595" y="5246007"/>
          <a:ext cx="1270" cy="1471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120214</xdr:rowOff>
    </xdr:from>
    <xdr:ext cx="405111" cy="259045"/>
    <xdr:sp macro="" textlink="">
      <xdr:nvSpPr>
        <xdr:cNvPr id="68" name="有形固定資産減価償却率最小値テキスト">
          <a:extLst>
            <a:ext uri="{FF2B5EF4-FFF2-40B4-BE49-F238E27FC236}">
              <a16:creationId xmlns:a16="http://schemas.microsoft.com/office/drawing/2014/main" id="{4D18E74D-B312-4D78-85B7-C7D194ED3EFF}"/>
            </a:ext>
          </a:extLst>
        </xdr:cNvPr>
        <xdr:cNvSpPr txBox="1"/>
      </xdr:nvSpPr>
      <xdr:spPr>
        <a:xfrm>
          <a:off x="4813300" y="6721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116387</xdr:rowOff>
    </xdr:from>
    <xdr:to>
      <xdr:col>23</xdr:col>
      <xdr:colOff>174625</xdr:colOff>
      <xdr:row>34</xdr:row>
      <xdr:rowOff>116387</xdr:rowOff>
    </xdr:to>
    <xdr:cxnSp macro="">
      <xdr:nvCxnSpPr>
        <xdr:cNvPr id="69" name="直線コネクタ 68">
          <a:extLst>
            <a:ext uri="{FF2B5EF4-FFF2-40B4-BE49-F238E27FC236}">
              <a16:creationId xmlns:a16="http://schemas.microsoft.com/office/drawing/2014/main" id="{B567AC71-6710-4B39-8D0E-D849288F5EA8}"/>
            </a:ext>
          </a:extLst>
        </xdr:cNvPr>
        <xdr:cNvCxnSpPr/>
      </xdr:nvCxnSpPr>
      <xdr:spPr>
        <a:xfrm>
          <a:off x="4673600" y="6717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134909</xdr:rowOff>
    </xdr:from>
    <xdr:ext cx="405111" cy="259045"/>
    <xdr:sp macro="" textlink="">
      <xdr:nvSpPr>
        <xdr:cNvPr id="70" name="有形固定資産減価償却率最大値テキスト">
          <a:extLst>
            <a:ext uri="{FF2B5EF4-FFF2-40B4-BE49-F238E27FC236}">
              <a16:creationId xmlns:a16="http://schemas.microsoft.com/office/drawing/2014/main" id="{8C3E2DCA-E1DE-4264-B40F-7164B570FCCD}"/>
            </a:ext>
          </a:extLst>
        </xdr:cNvPr>
        <xdr:cNvSpPr txBox="1"/>
      </xdr:nvSpPr>
      <xdr:spPr>
        <a:xfrm>
          <a:off x="4813300" y="5021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16782</xdr:rowOff>
    </xdr:from>
    <xdr:to>
      <xdr:col>23</xdr:col>
      <xdr:colOff>174625</xdr:colOff>
      <xdr:row>26</xdr:row>
      <xdr:rowOff>16782</xdr:rowOff>
    </xdr:to>
    <xdr:cxnSp macro="">
      <xdr:nvCxnSpPr>
        <xdr:cNvPr id="71" name="直線コネクタ 70">
          <a:extLst>
            <a:ext uri="{FF2B5EF4-FFF2-40B4-BE49-F238E27FC236}">
              <a16:creationId xmlns:a16="http://schemas.microsoft.com/office/drawing/2014/main" id="{830A385D-1C03-4EAE-8B88-87F306829750}"/>
            </a:ext>
          </a:extLst>
        </xdr:cNvPr>
        <xdr:cNvCxnSpPr/>
      </xdr:nvCxnSpPr>
      <xdr:spPr>
        <a:xfrm>
          <a:off x="4673600" y="5246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6276</xdr:rowOff>
    </xdr:from>
    <xdr:ext cx="405111" cy="259045"/>
    <xdr:sp macro="" textlink="">
      <xdr:nvSpPr>
        <xdr:cNvPr id="72" name="有形固定資産減価償却率平均値テキスト">
          <a:extLst>
            <a:ext uri="{FF2B5EF4-FFF2-40B4-BE49-F238E27FC236}">
              <a16:creationId xmlns:a16="http://schemas.microsoft.com/office/drawing/2014/main" id="{0BA5D7C2-1473-4627-8733-7ACD79D285DC}"/>
            </a:ext>
          </a:extLst>
        </xdr:cNvPr>
        <xdr:cNvSpPr txBox="1"/>
      </xdr:nvSpPr>
      <xdr:spPr>
        <a:xfrm>
          <a:off x="4813300" y="57498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154849</xdr:rowOff>
    </xdr:from>
    <xdr:to>
      <xdr:col>23</xdr:col>
      <xdr:colOff>136525</xdr:colOff>
      <xdr:row>30</xdr:row>
      <xdr:rowOff>84999</xdr:rowOff>
    </xdr:to>
    <xdr:sp macro="" textlink="">
      <xdr:nvSpPr>
        <xdr:cNvPr id="73" name="フローチャート: 判断 72">
          <a:extLst>
            <a:ext uri="{FF2B5EF4-FFF2-40B4-BE49-F238E27FC236}">
              <a16:creationId xmlns:a16="http://schemas.microsoft.com/office/drawing/2014/main" id="{E9EAE3BC-CA24-4A70-9990-138168213FD0}"/>
            </a:ext>
          </a:extLst>
        </xdr:cNvPr>
        <xdr:cNvSpPr/>
      </xdr:nvSpPr>
      <xdr:spPr>
        <a:xfrm>
          <a:off x="4711700" y="5898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111669</xdr:rowOff>
    </xdr:from>
    <xdr:to>
      <xdr:col>19</xdr:col>
      <xdr:colOff>187325</xdr:colOff>
      <xdr:row>30</xdr:row>
      <xdr:rowOff>41819</xdr:rowOff>
    </xdr:to>
    <xdr:sp macro="" textlink="">
      <xdr:nvSpPr>
        <xdr:cNvPr id="74" name="フローチャート: 判断 73">
          <a:extLst>
            <a:ext uri="{FF2B5EF4-FFF2-40B4-BE49-F238E27FC236}">
              <a16:creationId xmlns:a16="http://schemas.microsoft.com/office/drawing/2014/main" id="{A79A4F97-7ABB-4E31-B01C-6F9FE8DF35E1}"/>
            </a:ext>
          </a:extLst>
        </xdr:cNvPr>
        <xdr:cNvSpPr/>
      </xdr:nvSpPr>
      <xdr:spPr>
        <a:xfrm>
          <a:off x="4000500" y="585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130175</xdr:rowOff>
    </xdr:from>
    <xdr:to>
      <xdr:col>15</xdr:col>
      <xdr:colOff>187325</xdr:colOff>
      <xdr:row>30</xdr:row>
      <xdr:rowOff>60325</xdr:rowOff>
    </xdr:to>
    <xdr:sp macro="" textlink="">
      <xdr:nvSpPr>
        <xdr:cNvPr id="75" name="フローチャート: 判断 74">
          <a:extLst>
            <a:ext uri="{FF2B5EF4-FFF2-40B4-BE49-F238E27FC236}">
              <a16:creationId xmlns:a16="http://schemas.microsoft.com/office/drawing/2014/main" id="{78056EA5-9948-4D17-BC3C-EB8EFD4D0A72}"/>
            </a:ext>
          </a:extLst>
        </xdr:cNvPr>
        <xdr:cNvSpPr/>
      </xdr:nvSpPr>
      <xdr:spPr>
        <a:xfrm>
          <a:off x="3238500" y="587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96248</xdr:rowOff>
    </xdr:from>
    <xdr:to>
      <xdr:col>11</xdr:col>
      <xdr:colOff>187325</xdr:colOff>
      <xdr:row>30</xdr:row>
      <xdr:rowOff>26398</xdr:rowOff>
    </xdr:to>
    <xdr:sp macro="" textlink="">
      <xdr:nvSpPr>
        <xdr:cNvPr id="76" name="フローチャート: 判断 75">
          <a:extLst>
            <a:ext uri="{FF2B5EF4-FFF2-40B4-BE49-F238E27FC236}">
              <a16:creationId xmlns:a16="http://schemas.microsoft.com/office/drawing/2014/main" id="{0584A1EF-9C2B-4386-99B7-B2671E82168F}"/>
            </a:ext>
          </a:extLst>
        </xdr:cNvPr>
        <xdr:cNvSpPr/>
      </xdr:nvSpPr>
      <xdr:spPr>
        <a:xfrm>
          <a:off x="2476500" y="5839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65405</xdr:rowOff>
    </xdr:from>
    <xdr:to>
      <xdr:col>7</xdr:col>
      <xdr:colOff>187325</xdr:colOff>
      <xdr:row>29</xdr:row>
      <xdr:rowOff>167005</xdr:rowOff>
    </xdr:to>
    <xdr:sp macro="" textlink="">
      <xdr:nvSpPr>
        <xdr:cNvPr id="77" name="フローチャート: 判断 76">
          <a:extLst>
            <a:ext uri="{FF2B5EF4-FFF2-40B4-BE49-F238E27FC236}">
              <a16:creationId xmlns:a16="http://schemas.microsoft.com/office/drawing/2014/main" id="{BFB63F38-D025-488B-88AC-D82D39A5D4BB}"/>
            </a:ext>
          </a:extLst>
        </xdr:cNvPr>
        <xdr:cNvSpPr/>
      </xdr:nvSpPr>
      <xdr:spPr>
        <a:xfrm>
          <a:off x="1714500" y="580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5B1A453E-76CF-460C-8F6A-F1AD9780D53F}"/>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DA0388E0-D870-4F2D-9768-0DF4F119FCF1}"/>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47247A47-D760-4303-9AA3-5183C60EDF7F}"/>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A4830719-3598-4E0D-B79A-6A766B9BBD0A}"/>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56C80F71-72E0-46B2-A32D-B1CF798E9801}"/>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51253</xdr:rowOff>
    </xdr:from>
    <xdr:to>
      <xdr:col>23</xdr:col>
      <xdr:colOff>136525</xdr:colOff>
      <xdr:row>30</xdr:row>
      <xdr:rowOff>152853</xdr:rowOff>
    </xdr:to>
    <xdr:sp macro="" textlink="">
      <xdr:nvSpPr>
        <xdr:cNvPr id="83" name="楕円 82">
          <a:extLst>
            <a:ext uri="{FF2B5EF4-FFF2-40B4-BE49-F238E27FC236}">
              <a16:creationId xmlns:a16="http://schemas.microsoft.com/office/drawing/2014/main" id="{032DD107-A9E1-4D43-B3C4-2845120B83AD}"/>
            </a:ext>
          </a:extLst>
        </xdr:cNvPr>
        <xdr:cNvSpPr/>
      </xdr:nvSpPr>
      <xdr:spPr>
        <a:xfrm>
          <a:off x="4711700" y="5966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29680</xdr:rowOff>
    </xdr:from>
    <xdr:ext cx="405111" cy="259045"/>
    <xdr:sp macro="" textlink="">
      <xdr:nvSpPr>
        <xdr:cNvPr id="84" name="有形固定資産減価償却率該当値テキスト">
          <a:extLst>
            <a:ext uri="{FF2B5EF4-FFF2-40B4-BE49-F238E27FC236}">
              <a16:creationId xmlns:a16="http://schemas.microsoft.com/office/drawing/2014/main" id="{159EC1A1-74E9-49AB-9B8C-16A0BECDF63C}"/>
            </a:ext>
          </a:extLst>
        </xdr:cNvPr>
        <xdr:cNvSpPr txBox="1"/>
      </xdr:nvSpPr>
      <xdr:spPr>
        <a:xfrm>
          <a:off x="4813300" y="59447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106771</xdr:rowOff>
    </xdr:from>
    <xdr:to>
      <xdr:col>19</xdr:col>
      <xdr:colOff>187325</xdr:colOff>
      <xdr:row>31</xdr:row>
      <xdr:rowOff>36921</xdr:rowOff>
    </xdr:to>
    <xdr:sp macro="" textlink="">
      <xdr:nvSpPr>
        <xdr:cNvPr id="85" name="楕円 84">
          <a:extLst>
            <a:ext uri="{FF2B5EF4-FFF2-40B4-BE49-F238E27FC236}">
              <a16:creationId xmlns:a16="http://schemas.microsoft.com/office/drawing/2014/main" id="{24D0A827-CB6E-477F-A524-F7B994AC57CE}"/>
            </a:ext>
          </a:extLst>
        </xdr:cNvPr>
        <xdr:cNvSpPr/>
      </xdr:nvSpPr>
      <xdr:spPr>
        <a:xfrm>
          <a:off x="4000500" y="6021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102053</xdr:rowOff>
    </xdr:from>
    <xdr:to>
      <xdr:col>23</xdr:col>
      <xdr:colOff>85725</xdr:colOff>
      <xdr:row>30</xdr:row>
      <xdr:rowOff>157571</xdr:rowOff>
    </xdr:to>
    <xdr:cxnSp macro="">
      <xdr:nvCxnSpPr>
        <xdr:cNvPr id="86" name="直線コネクタ 85">
          <a:extLst>
            <a:ext uri="{FF2B5EF4-FFF2-40B4-BE49-F238E27FC236}">
              <a16:creationId xmlns:a16="http://schemas.microsoft.com/office/drawing/2014/main" id="{DD834933-0497-42DC-9CA2-34AE2021BE1A}"/>
            </a:ext>
          </a:extLst>
        </xdr:cNvPr>
        <xdr:cNvCxnSpPr/>
      </xdr:nvCxnSpPr>
      <xdr:spPr>
        <a:xfrm flipV="1">
          <a:off x="4051300" y="6017078"/>
          <a:ext cx="711200" cy="5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75928</xdr:rowOff>
    </xdr:from>
    <xdr:to>
      <xdr:col>15</xdr:col>
      <xdr:colOff>187325</xdr:colOff>
      <xdr:row>31</xdr:row>
      <xdr:rowOff>6078</xdr:rowOff>
    </xdr:to>
    <xdr:sp macro="" textlink="">
      <xdr:nvSpPr>
        <xdr:cNvPr id="87" name="楕円 86">
          <a:extLst>
            <a:ext uri="{FF2B5EF4-FFF2-40B4-BE49-F238E27FC236}">
              <a16:creationId xmlns:a16="http://schemas.microsoft.com/office/drawing/2014/main" id="{C9E9F07E-F9FE-4DD5-8319-9F4808D68DE4}"/>
            </a:ext>
          </a:extLst>
        </xdr:cNvPr>
        <xdr:cNvSpPr/>
      </xdr:nvSpPr>
      <xdr:spPr>
        <a:xfrm>
          <a:off x="3238500" y="5990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126728</xdr:rowOff>
    </xdr:from>
    <xdr:to>
      <xdr:col>19</xdr:col>
      <xdr:colOff>136525</xdr:colOff>
      <xdr:row>30</xdr:row>
      <xdr:rowOff>157571</xdr:rowOff>
    </xdr:to>
    <xdr:cxnSp macro="">
      <xdr:nvCxnSpPr>
        <xdr:cNvPr id="88" name="直線コネクタ 87">
          <a:extLst>
            <a:ext uri="{FF2B5EF4-FFF2-40B4-BE49-F238E27FC236}">
              <a16:creationId xmlns:a16="http://schemas.microsoft.com/office/drawing/2014/main" id="{D3E39AA6-9F1E-4B2A-9120-6E855E41F44D}"/>
            </a:ext>
          </a:extLst>
        </xdr:cNvPr>
        <xdr:cNvCxnSpPr/>
      </xdr:nvCxnSpPr>
      <xdr:spPr>
        <a:xfrm>
          <a:off x="3289300" y="6041753"/>
          <a:ext cx="762000" cy="30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69759</xdr:rowOff>
    </xdr:from>
    <xdr:to>
      <xdr:col>11</xdr:col>
      <xdr:colOff>187325</xdr:colOff>
      <xdr:row>30</xdr:row>
      <xdr:rowOff>171359</xdr:rowOff>
    </xdr:to>
    <xdr:sp macro="" textlink="">
      <xdr:nvSpPr>
        <xdr:cNvPr id="89" name="楕円 88">
          <a:extLst>
            <a:ext uri="{FF2B5EF4-FFF2-40B4-BE49-F238E27FC236}">
              <a16:creationId xmlns:a16="http://schemas.microsoft.com/office/drawing/2014/main" id="{6EAAAC03-4DC6-4D34-A7AF-930B9812E2DF}"/>
            </a:ext>
          </a:extLst>
        </xdr:cNvPr>
        <xdr:cNvSpPr/>
      </xdr:nvSpPr>
      <xdr:spPr>
        <a:xfrm>
          <a:off x="2476500" y="5984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120559</xdr:rowOff>
    </xdr:from>
    <xdr:to>
      <xdr:col>15</xdr:col>
      <xdr:colOff>136525</xdr:colOff>
      <xdr:row>30</xdr:row>
      <xdr:rowOff>126728</xdr:rowOff>
    </xdr:to>
    <xdr:cxnSp macro="">
      <xdr:nvCxnSpPr>
        <xdr:cNvPr id="90" name="直線コネクタ 89">
          <a:extLst>
            <a:ext uri="{FF2B5EF4-FFF2-40B4-BE49-F238E27FC236}">
              <a16:creationId xmlns:a16="http://schemas.microsoft.com/office/drawing/2014/main" id="{C0896F65-E970-4D52-9600-B4CCE91EDD68}"/>
            </a:ext>
          </a:extLst>
        </xdr:cNvPr>
        <xdr:cNvCxnSpPr/>
      </xdr:nvCxnSpPr>
      <xdr:spPr>
        <a:xfrm>
          <a:off x="2527300" y="6035584"/>
          <a:ext cx="762000" cy="6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38917</xdr:rowOff>
    </xdr:from>
    <xdr:to>
      <xdr:col>7</xdr:col>
      <xdr:colOff>187325</xdr:colOff>
      <xdr:row>30</xdr:row>
      <xdr:rowOff>140517</xdr:rowOff>
    </xdr:to>
    <xdr:sp macro="" textlink="">
      <xdr:nvSpPr>
        <xdr:cNvPr id="91" name="楕円 90">
          <a:extLst>
            <a:ext uri="{FF2B5EF4-FFF2-40B4-BE49-F238E27FC236}">
              <a16:creationId xmlns:a16="http://schemas.microsoft.com/office/drawing/2014/main" id="{D71FF843-62CE-4F0F-A7E3-81775ACBE0D9}"/>
            </a:ext>
          </a:extLst>
        </xdr:cNvPr>
        <xdr:cNvSpPr/>
      </xdr:nvSpPr>
      <xdr:spPr>
        <a:xfrm>
          <a:off x="1714500" y="5953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89717</xdr:rowOff>
    </xdr:from>
    <xdr:to>
      <xdr:col>11</xdr:col>
      <xdr:colOff>136525</xdr:colOff>
      <xdr:row>30</xdr:row>
      <xdr:rowOff>120559</xdr:rowOff>
    </xdr:to>
    <xdr:cxnSp macro="">
      <xdr:nvCxnSpPr>
        <xdr:cNvPr id="92" name="直線コネクタ 91">
          <a:extLst>
            <a:ext uri="{FF2B5EF4-FFF2-40B4-BE49-F238E27FC236}">
              <a16:creationId xmlns:a16="http://schemas.microsoft.com/office/drawing/2014/main" id="{C6A0069A-E299-429C-A286-A95202DFB751}"/>
            </a:ext>
          </a:extLst>
        </xdr:cNvPr>
        <xdr:cNvCxnSpPr/>
      </xdr:nvCxnSpPr>
      <xdr:spPr>
        <a:xfrm>
          <a:off x="1765300" y="6004742"/>
          <a:ext cx="762000" cy="30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58346</xdr:rowOff>
    </xdr:from>
    <xdr:ext cx="405111" cy="259045"/>
    <xdr:sp macro="" textlink="">
      <xdr:nvSpPr>
        <xdr:cNvPr id="93" name="n_1aveValue有形固定資産減価償却率">
          <a:extLst>
            <a:ext uri="{FF2B5EF4-FFF2-40B4-BE49-F238E27FC236}">
              <a16:creationId xmlns:a16="http://schemas.microsoft.com/office/drawing/2014/main" id="{5B562C52-602D-4526-8560-F310DC684EC2}"/>
            </a:ext>
          </a:extLst>
        </xdr:cNvPr>
        <xdr:cNvSpPr txBox="1"/>
      </xdr:nvSpPr>
      <xdr:spPr>
        <a:xfrm>
          <a:off x="3836044" y="5630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76852</xdr:rowOff>
    </xdr:from>
    <xdr:ext cx="405111" cy="259045"/>
    <xdr:sp macro="" textlink="">
      <xdr:nvSpPr>
        <xdr:cNvPr id="94" name="n_2aveValue有形固定資産減価償却率">
          <a:extLst>
            <a:ext uri="{FF2B5EF4-FFF2-40B4-BE49-F238E27FC236}">
              <a16:creationId xmlns:a16="http://schemas.microsoft.com/office/drawing/2014/main" id="{7E09048F-A2D0-4244-BF16-83920D38C3E2}"/>
            </a:ext>
          </a:extLst>
        </xdr:cNvPr>
        <xdr:cNvSpPr txBox="1"/>
      </xdr:nvSpPr>
      <xdr:spPr>
        <a:xfrm>
          <a:off x="3086744" y="564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42925</xdr:rowOff>
    </xdr:from>
    <xdr:ext cx="405111" cy="259045"/>
    <xdr:sp macro="" textlink="">
      <xdr:nvSpPr>
        <xdr:cNvPr id="95" name="n_3aveValue有形固定資産減価償却率">
          <a:extLst>
            <a:ext uri="{FF2B5EF4-FFF2-40B4-BE49-F238E27FC236}">
              <a16:creationId xmlns:a16="http://schemas.microsoft.com/office/drawing/2014/main" id="{50BE816D-D7E5-4CE1-97F9-AE8384D05D3B}"/>
            </a:ext>
          </a:extLst>
        </xdr:cNvPr>
        <xdr:cNvSpPr txBox="1"/>
      </xdr:nvSpPr>
      <xdr:spPr>
        <a:xfrm>
          <a:off x="2324744" y="5615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12082</xdr:rowOff>
    </xdr:from>
    <xdr:ext cx="405111" cy="259045"/>
    <xdr:sp macro="" textlink="">
      <xdr:nvSpPr>
        <xdr:cNvPr id="96" name="n_4aveValue有形固定資産減価償却率">
          <a:extLst>
            <a:ext uri="{FF2B5EF4-FFF2-40B4-BE49-F238E27FC236}">
              <a16:creationId xmlns:a16="http://schemas.microsoft.com/office/drawing/2014/main" id="{0CECBB5F-F247-4294-87C3-5563F693D533}"/>
            </a:ext>
          </a:extLst>
        </xdr:cNvPr>
        <xdr:cNvSpPr txBox="1"/>
      </xdr:nvSpPr>
      <xdr:spPr>
        <a:xfrm>
          <a:off x="1562744" y="558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28048</xdr:rowOff>
    </xdr:from>
    <xdr:ext cx="405111" cy="259045"/>
    <xdr:sp macro="" textlink="">
      <xdr:nvSpPr>
        <xdr:cNvPr id="97" name="n_1mainValue有形固定資産減価償却率">
          <a:extLst>
            <a:ext uri="{FF2B5EF4-FFF2-40B4-BE49-F238E27FC236}">
              <a16:creationId xmlns:a16="http://schemas.microsoft.com/office/drawing/2014/main" id="{63194379-9C08-4815-A4C1-5FDF1B7CFA89}"/>
            </a:ext>
          </a:extLst>
        </xdr:cNvPr>
        <xdr:cNvSpPr txBox="1"/>
      </xdr:nvSpPr>
      <xdr:spPr>
        <a:xfrm>
          <a:off x="3836044" y="61145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168655</xdr:rowOff>
    </xdr:from>
    <xdr:ext cx="405111" cy="259045"/>
    <xdr:sp macro="" textlink="">
      <xdr:nvSpPr>
        <xdr:cNvPr id="98" name="n_2mainValue有形固定資産減価償却率">
          <a:extLst>
            <a:ext uri="{FF2B5EF4-FFF2-40B4-BE49-F238E27FC236}">
              <a16:creationId xmlns:a16="http://schemas.microsoft.com/office/drawing/2014/main" id="{61AC9997-719A-4582-8620-E9A19720BDD5}"/>
            </a:ext>
          </a:extLst>
        </xdr:cNvPr>
        <xdr:cNvSpPr txBox="1"/>
      </xdr:nvSpPr>
      <xdr:spPr>
        <a:xfrm>
          <a:off x="3086744" y="60836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162486</xdr:rowOff>
    </xdr:from>
    <xdr:ext cx="405111" cy="259045"/>
    <xdr:sp macro="" textlink="">
      <xdr:nvSpPr>
        <xdr:cNvPr id="99" name="n_3mainValue有形固定資産減価償却率">
          <a:extLst>
            <a:ext uri="{FF2B5EF4-FFF2-40B4-BE49-F238E27FC236}">
              <a16:creationId xmlns:a16="http://schemas.microsoft.com/office/drawing/2014/main" id="{0C0B66F4-9505-4637-962F-1DBD885FA516}"/>
            </a:ext>
          </a:extLst>
        </xdr:cNvPr>
        <xdr:cNvSpPr txBox="1"/>
      </xdr:nvSpPr>
      <xdr:spPr>
        <a:xfrm>
          <a:off x="2324744" y="6077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131644</xdr:rowOff>
    </xdr:from>
    <xdr:ext cx="405111" cy="259045"/>
    <xdr:sp macro="" textlink="">
      <xdr:nvSpPr>
        <xdr:cNvPr id="100" name="n_4mainValue有形固定資産減価償却率">
          <a:extLst>
            <a:ext uri="{FF2B5EF4-FFF2-40B4-BE49-F238E27FC236}">
              <a16:creationId xmlns:a16="http://schemas.microsoft.com/office/drawing/2014/main" id="{1D9397D4-349F-4433-80BE-5132A277A270}"/>
            </a:ext>
          </a:extLst>
        </xdr:cNvPr>
        <xdr:cNvSpPr txBox="1"/>
      </xdr:nvSpPr>
      <xdr:spPr>
        <a:xfrm>
          <a:off x="1562744" y="6046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a:extLst>
            <a:ext uri="{FF2B5EF4-FFF2-40B4-BE49-F238E27FC236}">
              <a16:creationId xmlns:a16="http://schemas.microsoft.com/office/drawing/2014/main" id="{56A6D7DF-F6E5-429A-8DFB-23989DABB90C}"/>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a:extLst>
            <a:ext uri="{FF2B5EF4-FFF2-40B4-BE49-F238E27FC236}">
              <a16:creationId xmlns:a16="http://schemas.microsoft.com/office/drawing/2014/main" id="{C38105A5-31FB-4036-9E36-74C31D2C2818}"/>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a:extLst>
            <a:ext uri="{FF2B5EF4-FFF2-40B4-BE49-F238E27FC236}">
              <a16:creationId xmlns:a16="http://schemas.microsoft.com/office/drawing/2014/main" id="{9928726F-A779-495C-B7C5-3986F76F8F4E}"/>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[ 513.7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a:extLst>
            <a:ext uri="{FF2B5EF4-FFF2-40B4-BE49-F238E27FC236}">
              <a16:creationId xmlns:a16="http://schemas.microsoft.com/office/drawing/2014/main" id="{11071722-3322-4DB2-9A54-48CD525A7662}"/>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a:extLst>
            <a:ext uri="{FF2B5EF4-FFF2-40B4-BE49-F238E27FC236}">
              <a16:creationId xmlns:a16="http://schemas.microsoft.com/office/drawing/2014/main" id="{A853EAB0-CE66-4E32-9D4F-F4DA88D8532D}"/>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a:extLst>
            <a:ext uri="{FF2B5EF4-FFF2-40B4-BE49-F238E27FC236}">
              <a16:creationId xmlns:a16="http://schemas.microsoft.com/office/drawing/2014/main" id="{732686A0-89A4-484A-9944-DD4E5BE9FE75}"/>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a:extLst>
            <a:ext uri="{FF2B5EF4-FFF2-40B4-BE49-F238E27FC236}">
              <a16:creationId xmlns:a16="http://schemas.microsoft.com/office/drawing/2014/main" id="{D1DB06D9-0785-4398-A4FC-F8D7AAF9CFC1}"/>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a:extLst>
            <a:ext uri="{FF2B5EF4-FFF2-40B4-BE49-F238E27FC236}">
              <a16:creationId xmlns:a16="http://schemas.microsoft.com/office/drawing/2014/main" id="{19160A80-893A-4088-A39D-65045735489E}"/>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a:extLst>
            <a:ext uri="{FF2B5EF4-FFF2-40B4-BE49-F238E27FC236}">
              <a16:creationId xmlns:a16="http://schemas.microsoft.com/office/drawing/2014/main" id="{83277139-F136-420A-BA89-57A3ED0D37AD}"/>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a:extLst>
            <a:ext uri="{FF2B5EF4-FFF2-40B4-BE49-F238E27FC236}">
              <a16:creationId xmlns:a16="http://schemas.microsoft.com/office/drawing/2014/main" id="{8F5596E6-CF46-4C90-8495-E9DCDF56A95B}"/>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a:extLst>
            <a:ext uri="{FF2B5EF4-FFF2-40B4-BE49-F238E27FC236}">
              <a16:creationId xmlns:a16="http://schemas.microsoft.com/office/drawing/2014/main" id="{E109F7EC-EA3D-4409-948D-25AAF6A0560E}"/>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a:extLst>
            <a:ext uri="{FF2B5EF4-FFF2-40B4-BE49-F238E27FC236}">
              <a16:creationId xmlns:a16="http://schemas.microsoft.com/office/drawing/2014/main" id="{FA3B2F3A-594D-4414-9A96-2EBA15C9620B}"/>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a:extLst>
            <a:ext uri="{FF2B5EF4-FFF2-40B4-BE49-F238E27FC236}">
              <a16:creationId xmlns:a16="http://schemas.microsoft.com/office/drawing/2014/main" id="{22C72565-1CA4-48A9-BC40-D48CA993E19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債務償還比率は類似団体平均を大きく上回っている。</a:t>
          </a:r>
          <a:endParaRPr kumimoji="1" lang="en-US" altLang="ja-JP" sz="105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令和４年度は地方債現在高の増加により将来負担額が増加したこと等により、前年度から</a:t>
          </a:r>
          <a:r>
            <a:rPr kumimoji="1" lang="en-US" altLang="ja-JP" sz="1050">
              <a:latin typeface="ＭＳ Ｐゴシック" panose="020B0600070205080204" pitchFamily="50" charset="-128"/>
              <a:ea typeface="ＭＳ Ｐゴシック" panose="020B0600070205080204" pitchFamily="50" charset="-128"/>
            </a:rPr>
            <a:t>55.2</a:t>
          </a:r>
          <a:r>
            <a:rPr kumimoji="1" lang="ja-JP" altLang="en-US" sz="1050">
              <a:latin typeface="ＭＳ Ｐゴシック" panose="020B0600070205080204" pitchFamily="50" charset="-128"/>
              <a:ea typeface="ＭＳ Ｐゴシック" panose="020B0600070205080204" pitchFamily="50" charset="-128"/>
            </a:rPr>
            <a:t>ポイント増加している。今後、繰上償還等で将来負担額の上昇を抑えるとともに、事業等の見直しにより経常経費の節減に取り組むことで、引き続き充当可能財源の増加を図る。</a:t>
          </a:r>
        </a:p>
      </xdr:txBody>
    </xdr:sp>
    <xdr:clientData/>
  </xdr:twoCellAnchor>
  <xdr:oneCellAnchor>
    <xdr:from>
      <xdr:col>57</xdr:col>
      <xdr:colOff>111125</xdr:colOff>
      <xdr:row>23</xdr:row>
      <xdr:rowOff>47625</xdr:rowOff>
    </xdr:from>
    <xdr:ext cx="349839" cy="225703"/>
    <xdr:sp macro="" textlink="">
      <xdr:nvSpPr>
        <xdr:cNvPr id="114" name="テキスト ボックス 113">
          <a:extLst>
            <a:ext uri="{FF2B5EF4-FFF2-40B4-BE49-F238E27FC236}">
              <a16:creationId xmlns:a16="http://schemas.microsoft.com/office/drawing/2014/main" id="{9AD9CDED-0A82-4E84-9AB2-146C14F9DB46}"/>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a:extLst>
            <a:ext uri="{FF2B5EF4-FFF2-40B4-BE49-F238E27FC236}">
              <a16:creationId xmlns:a16="http://schemas.microsoft.com/office/drawing/2014/main" id="{D23652C8-6EC2-4DA0-8CC6-AD3CB0080EFC}"/>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a:extLst>
            <a:ext uri="{FF2B5EF4-FFF2-40B4-BE49-F238E27FC236}">
              <a16:creationId xmlns:a16="http://schemas.microsoft.com/office/drawing/2014/main" id="{0AB87A9C-1690-4C2F-A0FF-04ABF023494B}"/>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7" name="直線コネクタ 116">
          <a:extLst>
            <a:ext uri="{FF2B5EF4-FFF2-40B4-BE49-F238E27FC236}">
              <a16:creationId xmlns:a16="http://schemas.microsoft.com/office/drawing/2014/main" id="{A3E6B462-071D-47F8-97B6-B5EFC08A7ACE}"/>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8" name="テキスト ボックス 117">
          <a:extLst>
            <a:ext uri="{FF2B5EF4-FFF2-40B4-BE49-F238E27FC236}">
              <a16:creationId xmlns:a16="http://schemas.microsoft.com/office/drawing/2014/main" id="{BA6D05A8-13AB-47C5-9BC7-4646DADECAC6}"/>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9" name="直線コネクタ 118">
          <a:extLst>
            <a:ext uri="{FF2B5EF4-FFF2-40B4-BE49-F238E27FC236}">
              <a16:creationId xmlns:a16="http://schemas.microsoft.com/office/drawing/2014/main" id="{508E8B74-ECA7-4996-92B6-9E15C2010113}"/>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0" name="テキスト ボックス 119">
          <a:extLst>
            <a:ext uri="{FF2B5EF4-FFF2-40B4-BE49-F238E27FC236}">
              <a16:creationId xmlns:a16="http://schemas.microsoft.com/office/drawing/2014/main" id="{52349E7A-D84F-4656-9DA9-507D9CF25009}"/>
            </a:ext>
          </a:extLst>
        </xdr:cNvPr>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1" name="直線コネクタ 120">
          <a:extLst>
            <a:ext uri="{FF2B5EF4-FFF2-40B4-BE49-F238E27FC236}">
              <a16:creationId xmlns:a16="http://schemas.microsoft.com/office/drawing/2014/main" id="{B2C40041-343B-4FDF-A56E-F1CE4DD7E264}"/>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2" name="テキスト ボックス 121">
          <a:extLst>
            <a:ext uri="{FF2B5EF4-FFF2-40B4-BE49-F238E27FC236}">
              <a16:creationId xmlns:a16="http://schemas.microsoft.com/office/drawing/2014/main" id="{8A732571-1174-4418-BA09-25C1363AB1B4}"/>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3" name="直線コネクタ 122">
          <a:extLst>
            <a:ext uri="{FF2B5EF4-FFF2-40B4-BE49-F238E27FC236}">
              <a16:creationId xmlns:a16="http://schemas.microsoft.com/office/drawing/2014/main" id="{308DC7F2-7457-4BAE-A843-8E2C1D8611DE}"/>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4" name="テキスト ボックス 123">
          <a:extLst>
            <a:ext uri="{FF2B5EF4-FFF2-40B4-BE49-F238E27FC236}">
              <a16:creationId xmlns:a16="http://schemas.microsoft.com/office/drawing/2014/main" id="{9F2D5A96-4D06-457A-945F-3C5CDDCAD0AD}"/>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5" name="直線コネクタ 124">
          <a:extLst>
            <a:ext uri="{FF2B5EF4-FFF2-40B4-BE49-F238E27FC236}">
              <a16:creationId xmlns:a16="http://schemas.microsoft.com/office/drawing/2014/main" id="{541C5A31-AE8E-4A04-8216-BA6EA4F17B99}"/>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6" name="テキスト ボックス 125">
          <a:extLst>
            <a:ext uri="{FF2B5EF4-FFF2-40B4-BE49-F238E27FC236}">
              <a16:creationId xmlns:a16="http://schemas.microsoft.com/office/drawing/2014/main" id="{401D0404-7579-4A29-99DE-F231C2846B1A}"/>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7" name="直線コネクタ 126">
          <a:extLst>
            <a:ext uri="{FF2B5EF4-FFF2-40B4-BE49-F238E27FC236}">
              <a16:creationId xmlns:a16="http://schemas.microsoft.com/office/drawing/2014/main" id="{EAEEEA91-8392-48E4-AE95-A31CF7C2CA15}"/>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8" name="テキスト ボックス 127">
          <a:extLst>
            <a:ext uri="{FF2B5EF4-FFF2-40B4-BE49-F238E27FC236}">
              <a16:creationId xmlns:a16="http://schemas.microsoft.com/office/drawing/2014/main" id="{B3B918C7-D444-437B-8A23-5AD98BB62078}"/>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9" name="直線コネクタ 128">
          <a:extLst>
            <a:ext uri="{FF2B5EF4-FFF2-40B4-BE49-F238E27FC236}">
              <a16:creationId xmlns:a16="http://schemas.microsoft.com/office/drawing/2014/main" id="{E1D8BD93-93A7-4B27-A5DC-53CCD28A32B5}"/>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0" name="債務償還比率グラフ枠">
          <a:extLst>
            <a:ext uri="{FF2B5EF4-FFF2-40B4-BE49-F238E27FC236}">
              <a16:creationId xmlns:a16="http://schemas.microsoft.com/office/drawing/2014/main" id="{A7C58B1A-E8C9-48CC-935E-6965C6B0ED38}"/>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117620</xdr:rowOff>
    </xdr:to>
    <xdr:cxnSp macro="">
      <xdr:nvCxnSpPr>
        <xdr:cNvPr id="131" name="直線コネクタ 130">
          <a:extLst>
            <a:ext uri="{FF2B5EF4-FFF2-40B4-BE49-F238E27FC236}">
              <a16:creationId xmlns:a16="http://schemas.microsoft.com/office/drawing/2014/main" id="{8B9A301A-2DC1-48E8-B650-D91914DCE584}"/>
            </a:ext>
          </a:extLst>
        </xdr:cNvPr>
        <xdr:cNvCxnSpPr/>
      </xdr:nvCxnSpPr>
      <xdr:spPr>
        <a:xfrm flipV="1">
          <a:off x="14793595" y="5261428"/>
          <a:ext cx="1269" cy="14570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121447</xdr:rowOff>
    </xdr:from>
    <xdr:ext cx="469744" cy="259045"/>
    <xdr:sp macro="" textlink="">
      <xdr:nvSpPr>
        <xdr:cNvPr id="132" name="債務償還比率最小値テキスト">
          <a:extLst>
            <a:ext uri="{FF2B5EF4-FFF2-40B4-BE49-F238E27FC236}">
              <a16:creationId xmlns:a16="http://schemas.microsoft.com/office/drawing/2014/main" id="{C29E803B-C9CE-4251-9CAE-04CCB13C20A8}"/>
            </a:ext>
          </a:extLst>
        </xdr:cNvPr>
        <xdr:cNvSpPr txBox="1"/>
      </xdr:nvSpPr>
      <xdr:spPr>
        <a:xfrm>
          <a:off x="14846300" y="6722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117620</xdr:rowOff>
    </xdr:from>
    <xdr:to>
      <xdr:col>76</xdr:col>
      <xdr:colOff>111125</xdr:colOff>
      <xdr:row>34</xdr:row>
      <xdr:rowOff>117620</xdr:rowOff>
    </xdr:to>
    <xdr:cxnSp macro="">
      <xdr:nvCxnSpPr>
        <xdr:cNvPr id="133" name="直線コネクタ 132">
          <a:extLst>
            <a:ext uri="{FF2B5EF4-FFF2-40B4-BE49-F238E27FC236}">
              <a16:creationId xmlns:a16="http://schemas.microsoft.com/office/drawing/2014/main" id="{5047A859-DAA4-40F7-8D92-B85C30EAB10C}"/>
            </a:ext>
          </a:extLst>
        </xdr:cNvPr>
        <xdr:cNvCxnSpPr/>
      </xdr:nvCxnSpPr>
      <xdr:spPr>
        <a:xfrm>
          <a:off x="14706600" y="6718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4" name="債務償還比率最大値テキスト">
          <a:extLst>
            <a:ext uri="{FF2B5EF4-FFF2-40B4-BE49-F238E27FC236}">
              <a16:creationId xmlns:a16="http://schemas.microsoft.com/office/drawing/2014/main" id="{65B7FBD4-CF39-4CF4-BFB0-C8E47D0E6FD7}"/>
            </a:ext>
          </a:extLst>
        </xdr:cNvPr>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5" name="直線コネクタ 134">
          <a:extLst>
            <a:ext uri="{FF2B5EF4-FFF2-40B4-BE49-F238E27FC236}">
              <a16:creationId xmlns:a16="http://schemas.microsoft.com/office/drawing/2014/main" id="{9DB3B604-E50F-4F35-9B8C-B7F98A8031C8}"/>
            </a:ext>
          </a:extLst>
        </xdr:cNvPr>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109800</xdr:rowOff>
    </xdr:from>
    <xdr:ext cx="469744" cy="259045"/>
    <xdr:sp macro="" textlink="">
      <xdr:nvSpPr>
        <xdr:cNvPr id="136" name="債務償還比率平均値テキスト">
          <a:extLst>
            <a:ext uri="{FF2B5EF4-FFF2-40B4-BE49-F238E27FC236}">
              <a16:creationId xmlns:a16="http://schemas.microsoft.com/office/drawing/2014/main" id="{4A9B5332-D1C4-4461-9C4A-48DAEB99892B}"/>
            </a:ext>
          </a:extLst>
        </xdr:cNvPr>
        <xdr:cNvSpPr txBox="1"/>
      </xdr:nvSpPr>
      <xdr:spPr>
        <a:xfrm>
          <a:off x="14846300" y="53390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86923</xdr:rowOff>
    </xdr:from>
    <xdr:to>
      <xdr:col>76</xdr:col>
      <xdr:colOff>73025</xdr:colOff>
      <xdr:row>28</xdr:row>
      <xdr:rowOff>17073</xdr:rowOff>
    </xdr:to>
    <xdr:sp macro="" textlink="">
      <xdr:nvSpPr>
        <xdr:cNvPr id="137" name="フローチャート: 判断 136">
          <a:extLst>
            <a:ext uri="{FF2B5EF4-FFF2-40B4-BE49-F238E27FC236}">
              <a16:creationId xmlns:a16="http://schemas.microsoft.com/office/drawing/2014/main" id="{875874BA-29BC-4715-89ED-767B69C54E3F}"/>
            </a:ext>
          </a:extLst>
        </xdr:cNvPr>
        <xdr:cNvSpPr/>
      </xdr:nvSpPr>
      <xdr:spPr>
        <a:xfrm>
          <a:off x="14744700" y="5487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27</xdr:row>
      <xdr:rowOff>22923</xdr:rowOff>
    </xdr:from>
    <xdr:to>
      <xdr:col>72</xdr:col>
      <xdr:colOff>123825</xdr:colOff>
      <xdr:row>27</xdr:row>
      <xdr:rowOff>124523</xdr:rowOff>
    </xdr:to>
    <xdr:sp macro="" textlink="">
      <xdr:nvSpPr>
        <xdr:cNvPr id="138" name="フローチャート: 判断 137">
          <a:extLst>
            <a:ext uri="{FF2B5EF4-FFF2-40B4-BE49-F238E27FC236}">
              <a16:creationId xmlns:a16="http://schemas.microsoft.com/office/drawing/2014/main" id="{FDD77B48-4DED-4A6E-97FE-6D9D75B91C6A}"/>
            </a:ext>
          </a:extLst>
        </xdr:cNvPr>
        <xdr:cNvSpPr/>
      </xdr:nvSpPr>
      <xdr:spPr>
        <a:xfrm>
          <a:off x="14033500" y="5423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26080</xdr:rowOff>
    </xdr:from>
    <xdr:to>
      <xdr:col>68</xdr:col>
      <xdr:colOff>123825</xdr:colOff>
      <xdr:row>29</xdr:row>
      <xdr:rowOff>127680</xdr:rowOff>
    </xdr:to>
    <xdr:sp macro="" textlink="">
      <xdr:nvSpPr>
        <xdr:cNvPr id="139" name="フローチャート: 判断 138">
          <a:extLst>
            <a:ext uri="{FF2B5EF4-FFF2-40B4-BE49-F238E27FC236}">
              <a16:creationId xmlns:a16="http://schemas.microsoft.com/office/drawing/2014/main" id="{3783FAF4-BB75-41FB-8D02-430B90CD04A6}"/>
            </a:ext>
          </a:extLst>
        </xdr:cNvPr>
        <xdr:cNvSpPr/>
      </xdr:nvSpPr>
      <xdr:spPr>
        <a:xfrm>
          <a:off x="13271500" y="5769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31169</xdr:rowOff>
    </xdr:from>
    <xdr:to>
      <xdr:col>64</xdr:col>
      <xdr:colOff>123825</xdr:colOff>
      <xdr:row>29</xdr:row>
      <xdr:rowOff>132769</xdr:rowOff>
    </xdr:to>
    <xdr:sp macro="" textlink="">
      <xdr:nvSpPr>
        <xdr:cNvPr id="140" name="フローチャート: 判断 139">
          <a:extLst>
            <a:ext uri="{FF2B5EF4-FFF2-40B4-BE49-F238E27FC236}">
              <a16:creationId xmlns:a16="http://schemas.microsoft.com/office/drawing/2014/main" id="{83E991ED-A8E5-4D68-A2FA-C8D760D4DA60}"/>
            </a:ext>
          </a:extLst>
        </xdr:cNvPr>
        <xdr:cNvSpPr/>
      </xdr:nvSpPr>
      <xdr:spPr>
        <a:xfrm>
          <a:off x="12509500" y="5774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94706</xdr:rowOff>
    </xdr:from>
    <xdr:to>
      <xdr:col>60</xdr:col>
      <xdr:colOff>123825</xdr:colOff>
      <xdr:row>30</xdr:row>
      <xdr:rowOff>24856</xdr:rowOff>
    </xdr:to>
    <xdr:sp macro="" textlink="">
      <xdr:nvSpPr>
        <xdr:cNvPr id="141" name="フローチャート: 判断 140">
          <a:extLst>
            <a:ext uri="{FF2B5EF4-FFF2-40B4-BE49-F238E27FC236}">
              <a16:creationId xmlns:a16="http://schemas.microsoft.com/office/drawing/2014/main" id="{09927B7A-BA42-4B8D-8DC2-0555E7B747F1}"/>
            </a:ext>
          </a:extLst>
        </xdr:cNvPr>
        <xdr:cNvSpPr/>
      </xdr:nvSpPr>
      <xdr:spPr>
        <a:xfrm>
          <a:off x="11747500" y="5838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3C541E52-D2B8-49EB-961D-91306D96F311}"/>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DF411198-0A6F-4128-BDA7-FA91BB49D2F2}"/>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9DEAE9FA-D5D9-4AAF-B70A-EC18D4E91D93}"/>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5" name="テキスト ボックス 144">
          <a:extLst>
            <a:ext uri="{FF2B5EF4-FFF2-40B4-BE49-F238E27FC236}">
              <a16:creationId xmlns:a16="http://schemas.microsoft.com/office/drawing/2014/main" id="{6D32D565-7D60-40AB-B522-D8FD44990CF3}"/>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6" name="テキスト ボックス 145">
          <a:extLst>
            <a:ext uri="{FF2B5EF4-FFF2-40B4-BE49-F238E27FC236}">
              <a16:creationId xmlns:a16="http://schemas.microsoft.com/office/drawing/2014/main" id="{B4C51EFB-3708-4F8D-BD6A-913222FCE7D5}"/>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87802</xdr:rowOff>
    </xdr:from>
    <xdr:to>
      <xdr:col>76</xdr:col>
      <xdr:colOff>73025</xdr:colOff>
      <xdr:row>31</xdr:row>
      <xdr:rowOff>17952</xdr:rowOff>
    </xdr:to>
    <xdr:sp macro="" textlink="">
      <xdr:nvSpPr>
        <xdr:cNvPr id="147" name="楕円 146">
          <a:extLst>
            <a:ext uri="{FF2B5EF4-FFF2-40B4-BE49-F238E27FC236}">
              <a16:creationId xmlns:a16="http://schemas.microsoft.com/office/drawing/2014/main" id="{A048D42A-010D-4533-B630-29B8418C2BAE}"/>
            </a:ext>
          </a:extLst>
        </xdr:cNvPr>
        <xdr:cNvSpPr/>
      </xdr:nvSpPr>
      <xdr:spPr>
        <a:xfrm>
          <a:off x="14744700" y="6002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66229</xdr:rowOff>
    </xdr:from>
    <xdr:ext cx="469744" cy="259045"/>
    <xdr:sp macro="" textlink="">
      <xdr:nvSpPr>
        <xdr:cNvPr id="148" name="債務償還比率該当値テキスト">
          <a:extLst>
            <a:ext uri="{FF2B5EF4-FFF2-40B4-BE49-F238E27FC236}">
              <a16:creationId xmlns:a16="http://schemas.microsoft.com/office/drawing/2014/main" id="{4191B422-2D97-465B-8F94-A6FB5BE8845A}"/>
            </a:ext>
          </a:extLst>
        </xdr:cNvPr>
        <xdr:cNvSpPr txBox="1"/>
      </xdr:nvSpPr>
      <xdr:spPr>
        <a:xfrm>
          <a:off x="14846300" y="5981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2676</xdr:rowOff>
    </xdr:from>
    <xdr:to>
      <xdr:col>72</xdr:col>
      <xdr:colOff>123825</xdr:colOff>
      <xdr:row>30</xdr:row>
      <xdr:rowOff>104276</xdr:rowOff>
    </xdr:to>
    <xdr:sp macro="" textlink="">
      <xdr:nvSpPr>
        <xdr:cNvPr id="149" name="楕円 148">
          <a:extLst>
            <a:ext uri="{FF2B5EF4-FFF2-40B4-BE49-F238E27FC236}">
              <a16:creationId xmlns:a16="http://schemas.microsoft.com/office/drawing/2014/main" id="{BD4081CF-B9D2-410A-AE3F-82A1987A6E42}"/>
            </a:ext>
          </a:extLst>
        </xdr:cNvPr>
        <xdr:cNvSpPr/>
      </xdr:nvSpPr>
      <xdr:spPr>
        <a:xfrm>
          <a:off x="14033500" y="5917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53476</xdr:rowOff>
    </xdr:from>
    <xdr:to>
      <xdr:col>76</xdr:col>
      <xdr:colOff>22225</xdr:colOff>
      <xdr:row>30</xdr:row>
      <xdr:rowOff>138602</xdr:rowOff>
    </xdr:to>
    <xdr:cxnSp macro="">
      <xdr:nvCxnSpPr>
        <xdr:cNvPr id="150" name="直線コネクタ 149">
          <a:extLst>
            <a:ext uri="{FF2B5EF4-FFF2-40B4-BE49-F238E27FC236}">
              <a16:creationId xmlns:a16="http://schemas.microsoft.com/office/drawing/2014/main" id="{D32842FA-D47A-40A7-B1F4-1F613EF3270C}"/>
            </a:ext>
          </a:extLst>
        </xdr:cNvPr>
        <xdr:cNvCxnSpPr/>
      </xdr:nvCxnSpPr>
      <xdr:spPr>
        <a:xfrm>
          <a:off x="14084300" y="5968501"/>
          <a:ext cx="711200" cy="85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25073</xdr:rowOff>
    </xdr:from>
    <xdr:to>
      <xdr:col>68</xdr:col>
      <xdr:colOff>123825</xdr:colOff>
      <xdr:row>31</xdr:row>
      <xdr:rowOff>126673</xdr:rowOff>
    </xdr:to>
    <xdr:sp macro="" textlink="">
      <xdr:nvSpPr>
        <xdr:cNvPr id="151" name="楕円 150">
          <a:extLst>
            <a:ext uri="{FF2B5EF4-FFF2-40B4-BE49-F238E27FC236}">
              <a16:creationId xmlns:a16="http://schemas.microsoft.com/office/drawing/2014/main" id="{920E55F8-EDC9-4659-B2AB-6DF3A59BD5FB}"/>
            </a:ext>
          </a:extLst>
        </xdr:cNvPr>
        <xdr:cNvSpPr/>
      </xdr:nvSpPr>
      <xdr:spPr>
        <a:xfrm>
          <a:off x="13271500" y="6111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53476</xdr:rowOff>
    </xdr:from>
    <xdr:to>
      <xdr:col>72</xdr:col>
      <xdr:colOff>73025</xdr:colOff>
      <xdr:row>31</xdr:row>
      <xdr:rowOff>75873</xdr:rowOff>
    </xdr:to>
    <xdr:cxnSp macro="">
      <xdr:nvCxnSpPr>
        <xdr:cNvPr id="152" name="直線コネクタ 151">
          <a:extLst>
            <a:ext uri="{FF2B5EF4-FFF2-40B4-BE49-F238E27FC236}">
              <a16:creationId xmlns:a16="http://schemas.microsoft.com/office/drawing/2014/main" id="{4E07A695-545E-4ACC-9705-7B6DD9E4ABD6}"/>
            </a:ext>
          </a:extLst>
        </xdr:cNvPr>
        <xdr:cNvCxnSpPr/>
      </xdr:nvCxnSpPr>
      <xdr:spPr>
        <a:xfrm flipV="1">
          <a:off x="13322300" y="5968501"/>
          <a:ext cx="762000" cy="193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33</xdr:row>
      <xdr:rowOff>7257</xdr:rowOff>
    </xdr:from>
    <xdr:to>
      <xdr:col>64</xdr:col>
      <xdr:colOff>123825</xdr:colOff>
      <xdr:row>33</xdr:row>
      <xdr:rowOff>108857</xdr:rowOff>
    </xdr:to>
    <xdr:sp macro="" textlink="">
      <xdr:nvSpPr>
        <xdr:cNvPr id="153" name="楕円 152">
          <a:extLst>
            <a:ext uri="{FF2B5EF4-FFF2-40B4-BE49-F238E27FC236}">
              <a16:creationId xmlns:a16="http://schemas.microsoft.com/office/drawing/2014/main" id="{A04290D7-12AB-4FAD-8AFA-C8FBB7CFB0F9}"/>
            </a:ext>
          </a:extLst>
        </xdr:cNvPr>
        <xdr:cNvSpPr/>
      </xdr:nvSpPr>
      <xdr:spPr>
        <a:xfrm>
          <a:off x="12509500" y="6436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75873</xdr:rowOff>
    </xdr:from>
    <xdr:to>
      <xdr:col>68</xdr:col>
      <xdr:colOff>73025</xdr:colOff>
      <xdr:row>33</xdr:row>
      <xdr:rowOff>58057</xdr:rowOff>
    </xdr:to>
    <xdr:cxnSp macro="">
      <xdr:nvCxnSpPr>
        <xdr:cNvPr id="154" name="直線コネクタ 153">
          <a:extLst>
            <a:ext uri="{FF2B5EF4-FFF2-40B4-BE49-F238E27FC236}">
              <a16:creationId xmlns:a16="http://schemas.microsoft.com/office/drawing/2014/main" id="{6E967AAE-A3B5-447B-9DB7-2FEBA3705864}"/>
            </a:ext>
          </a:extLst>
        </xdr:cNvPr>
        <xdr:cNvCxnSpPr/>
      </xdr:nvCxnSpPr>
      <xdr:spPr>
        <a:xfrm flipV="1">
          <a:off x="12560300" y="6162348"/>
          <a:ext cx="762000" cy="325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33</xdr:row>
      <xdr:rowOff>61540</xdr:rowOff>
    </xdr:from>
    <xdr:to>
      <xdr:col>60</xdr:col>
      <xdr:colOff>123825</xdr:colOff>
      <xdr:row>33</xdr:row>
      <xdr:rowOff>163140</xdr:rowOff>
    </xdr:to>
    <xdr:sp macro="" textlink="">
      <xdr:nvSpPr>
        <xdr:cNvPr id="155" name="楕円 154">
          <a:extLst>
            <a:ext uri="{FF2B5EF4-FFF2-40B4-BE49-F238E27FC236}">
              <a16:creationId xmlns:a16="http://schemas.microsoft.com/office/drawing/2014/main" id="{C0775CAA-6506-4069-BACC-C2A1630F7496}"/>
            </a:ext>
          </a:extLst>
        </xdr:cNvPr>
        <xdr:cNvSpPr/>
      </xdr:nvSpPr>
      <xdr:spPr>
        <a:xfrm>
          <a:off x="11747500" y="6490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33</xdr:row>
      <xdr:rowOff>58057</xdr:rowOff>
    </xdr:from>
    <xdr:to>
      <xdr:col>64</xdr:col>
      <xdr:colOff>73025</xdr:colOff>
      <xdr:row>33</xdr:row>
      <xdr:rowOff>112340</xdr:rowOff>
    </xdr:to>
    <xdr:cxnSp macro="">
      <xdr:nvCxnSpPr>
        <xdr:cNvPr id="156" name="直線コネクタ 155">
          <a:extLst>
            <a:ext uri="{FF2B5EF4-FFF2-40B4-BE49-F238E27FC236}">
              <a16:creationId xmlns:a16="http://schemas.microsoft.com/office/drawing/2014/main" id="{F31A10C0-A011-44DD-B42D-2DADA607CDA9}"/>
            </a:ext>
          </a:extLst>
        </xdr:cNvPr>
        <xdr:cNvCxnSpPr/>
      </xdr:nvCxnSpPr>
      <xdr:spPr>
        <a:xfrm flipV="1">
          <a:off x="11798300" y="6487432"/>
          <a:ext cx="762000" cy="54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25</xdr:row>
      <xdr:rowOff>141050</xdr:rowOff>
    </xdr:from>
    <xdr:ext cx="469744" cy="259045"/>
    <xdr:sp macro="" textlink="">
      <xdr:nvSpPr>
        <xdr:cNvPr id="157" name="n_1aveValue債務償還比率">
          <a:extLst>
            <a:ext uri="{FF2B5EF4-FFF2-40B4-BE49-F238E27FC236}">
              <a16:creationId xmlns:a16="http://schemas.microsoft.com/office/drawing/2014/main" id="{978FE5D2-0B4F-4BB5-8703-BA3FFA4DB3C4}"/>
            </a:ext>
          </a:extLst>
        </xdr:cNvPr>
        <xdr:cNvSpPr txBox="1"/>
      </xdr:nvSpPr>
      <xdr:spPr>
        <a:xfrm>
          <a:off x="13836727" y="5198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144207</xdr:rowOff>
    </xdr:from>
    <xdr:ext cx="469744" cy="259045"/>
    <xdr:sp macro="" textlink="">
      <xdr:nvSpPr>
        <xdr:cNvPr id="158" name="n_2aveValue債務償還比率">
          <a:extLst>
            <a:ext uri="{FF2B5EF4-FFF2-40B4-BE49-F238E27FC236}">
              <a16:creationId xmlns:a16="http://schemas.microsoft.com/office/drawing/2014/main" id="{077F542D-E5D5-4B97-B34E-657CC5C47408}"/>
            </a:ext>
          </a:extLst>
        </xdr:cNvPr>
        <xdr:cNvSpPr txBox="1"/>
      </xdr:nvSpPr>
      <xdr:spPr>
        <a:xfrm>
          <a:off x="13087427" y="5544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149296</xdr:rowOff>
    </xdr:from>
    <xdr:ext cx="469744" cy="259045"/>
    <xdr:sp macro="" textlink="">
      <xdr:nvSpPr>
        <xdr:cNvPr id="159" name="n_3aveValue債務償還比率">
          <a:extLst>
            <a:ext uri="{FF2B5EF4-FFF2-40B4-BE49-F238E27FC236}">
              <a16:creationId xmlns:a16="http://schemas.microsoft.com/office/drawing/2014/main" id="{75E03372-DAA4-4B2E-B84A-F58D64E22C25}"/>
            </a:ext>
          </a:extLst>
        </xdr:cNvPr>
        <xdr:cNvSpPr txBox="1"/>
      </xdr:nvSpPr>
      <xdr:spPr>
        <a:xfrm>
          <a:off x="12325427" y="5549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41383</xdr:rowOff>
    </xdr:from>
    <xdr:ext cx="469744" cy="259045"/>
    <xdr:sp macro="" textlink="">
      <xdr:nvSpPr>
        <xdr:cNvPr id="160" name="n_4aveValue債務償還比率">
          <a:extLst>
            <a:ext uri="{FF2B5EF4-FFF2-40B4-BE49-F238E27FC236}">
              <a16:creationId xmlns:a16="http://schemas.microsoft.com/office/drawing/2014/main" id="{A3FB2508-04AA-4390-B5E9-8E558F801BF9}"/>
            </a:ext>
          </a:extLst>
        </xdr:cNvPr>
        <xdr:cNvSpPr txBox="1"/>
      </xdr:nvSpPr>
      <xdr:spPr>
        <a:xfrm>
          <a:off x="11563427" y="5613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95403</xdr:rowOff>
    </xdr:from>
    <xdr:ext cx="469744" cy="259045"/>
    <xdr:sp macro="" textlink="">
      <xdr:nvSpPr>
        <xdr:cNvPr id="161" name="n_1mainValue債務償還比率">
          <a:extLst>
            <a:ext uri="{FF2B5EF4-FFF2-40B4-BE49-F238E27FC236}">
              <a16:creationId xmlns:a16="http://schemas.microsoft.com/office/drawing/2014/main" id="{E6A6EF72-9D12-4DBF-873E-E24EE71BC8CF}"/>
            </a:ext>
          </a:extLst>
        </xdr:cNvPr>
        <xdr:cNvSpPr txBox="1"/>
      </xdr:nvSpPr>
      <xdr:spPr>
        <a:xfrm>
          <a:off x="13836727" y="6010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117800</xdr:rowOff>
    </xdr:from>
    <xdr:ext cx="469744" cy="259045"/>
    <xdr:sp macro="" textlink="">
      <xdr:nvSpPr>
        <xdr:cNvPr id="162" name="n_2mainValue債務償還比率">
          <a:extLst>
            <a:ext uri="{FF2B5EF4-FFF2-40B4-BE49-F238E27FC236}">
              <a16:creationId xmlns:a16="http://schemas.microsoft.com/office/drawing/2014/main" id="{A26C6CB2-589A-4784-ACBD-7917AD27A0E3}"/>
            </a:ext>
          </a:extLst>
        </xdr:cNvPr>
        <xdr:cNvSpPr txBox="1"/>
      </xdr:nvSpPr>
      <xdr:spPr>
        <a:xfrm>
          <a:off x="13087427" y="6204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33</xdr:row>
      <xdr:rowOff>99984</xdr:rowOff>
    </xdr:from>
    <xdr:ext cx="469744" cy="259045"/>
    <xdr:sp macro="" textlink="">
      <xdr:nvSpPr>
        <xdr:cNvPr id="163" name="n_3mainValue債務償還比率">
          <a:extLst>
            <a:ext uri="{FF2B5EF4-FFF2-40B4-BE49-F238E27FC236}">
              <a16:creationId xmlns:a16="http://schemas.microsoft.com/office/drawing/2014/main" id="{BCC22E6B-1E35-4479-9055-CD2D034332FF}"/>
            </a:ext>
          </a:extLst>
        </xdr:cNvPr>
        <xdr:cNvSpPr txBox="1"/>
      </xdr:nvSpPr>
      <xdr:spPr>
        <a:xfrm>
          <a:off x="12325427" y="6529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33</xdr:row>
      <xdr:rowOff>154267</xdr:rowOff>
    </xdr:from>
    <xdr:ext cx="469744" cy="259045"/>
    <xdr:sp macro="" textlink="">
      <xdr:nvSpPr>
        <xdr:cNvPr id="164" name="n_4mainValue債務償還比率">
          <a:extLst>
            <a:ext uri="{FF2B5EF4-FFF2-40B4-BE49-F238E27FC236}">
              <a16:creationId xmlns:a16="http://schemas.microsoft.com/office/drawing/2014/main" id="{B399237F-5F35-46FD-A1CF-FB8205F331E8}"/>
            </a:ext>
          </a:extLst>
        </xdr:cNvPr>
        <xdr:cNvSpPr txBox="1"/>
      </xdr:nvSpPr>
      <xdr:spPr>
        <a:xfrm>
          <a:off x="11563427" y="6583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5" name="正方形/長方形 164">
          <a:extLst>
            <a:ext uri="{FF2B5EF4-FFF2-40B4-BE49-F238E27FC236}">
              <a16:creationId xmlns:a16="http://schemas.microsoft.com/office/drawing/2014/main" id="{9D0D3F97-CA68-4A8D-821C-FE42CF784EE2}"/>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6" name="正方形/長方形 165">
          <a:extLst>
            <a:ext uri="{FF2B5EF4-FFF2-40B4-BE49-F238E27FC236}">
              <a16:creationId xmlns:a16="http://schemas.microsoft.com/office/drawing/2014/main" id="{EAB621A9-F8B8-4DFB-8C38-DE684E73E3C1}"/>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7" name="テキスト ボックス 166">
          <a:extLst>
            <a:ext uri="{FF2B5EF4-FFF2-40B4-BE49-F238E27FC236}">
              <a16:creationId xmlns:a16="http://schemas.microsoft.com/office/drawing/2014/main" id="{3F63703F-A033-44C5-BB7D-F8481A1214DB}"/>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8" name="テキスト ボックス 167">
          <a:extLst>
            <a:ext uri="{FF2B5EF4-FFF2-40B4-BE49-F238E27FC236}">
              <a16:creationId xmlns:a16="http://schemas.microsoft.com/office/drawing/2014/main" id="{A350CC7D-662A-43BC-BA37-8E3AC8801566}"/>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9" name="テキスト ボックス 168">
          <a:extLst>
            <a:ext uri="{FF2B5EF4-FFF2-40B4-BE49-F238E27FC236}">
              <a16:creationId xmlns:a16="http://schemas.microsoft.com/office/drawing/2014/main" id="{4F9140BD-35E4-469C-A6E3-9D6D1487FB87}"/>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0" name="テキスト ボックス 169">
          <a:extLst>
            <a:ext uri="{FF2B5EF4-FFF2-40B4-BE49-F238E27FC236}">
              <a16:creationId xmlns:a16="http://schemas.microsoft.com/office/drawing/2014/main" id="{2809DB8A-0CC9-4D4B-ABC1-AB966222766C}"/>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7261AD49-6F2B-4D25-948B-4DBCD77232CA}"/>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A5309775-D8AA-40F6-A359-D5CB311610B1}"/>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8C6FA98C-5BAA-4B53-AFF6-97742E009744}"/>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CED7D204-9209-4DB4-8E49-1F90A796193C}"/>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秋田県藤里町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DF531ED-4E02-499B-B1C8-059EE19A196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27DA7B9A-F569-48D3-AF4F-ED4C0DB37E1C}"/>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7C3F9AD0-E08F-43A9-A691-4004E24C8D62}"/>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2E2E6011-EE40-4F3E-B4E5-2C9218804F3D}"/>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FAE3BF75-56CF-4E4D-BAF3-960338EAEA77}"/>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752B1087-D17A-4256-A720-528867B9AEB4}"/>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2,899
2,884
282.13
4,500,846
4,340,424
143,422
2,348,030
3,479,888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4C4AD18A-1612-405B-900F-8C244B78D7BD}"/>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3A56946B-9810-4997-8260-6B204A8AFE44}"/>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1E103F58-733D-4A5C-95A0-0C837B1686FF}"/>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18.8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C4306578-95AF-4D71-B48E-C98C9271F765}"/>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3B75F7BA-E2E1-441D-BBC0-48588F1C610A}"/>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C2E23D3A-3A01-4415-A4AC-00DC9E19D79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A9231BA6-859A-4301-BEF9-43F484E28DD4}"/>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A236F1CD-CC85-4A42-8BBB-F7279C6103C8}"/>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BF2B9EC8-E2A4-4F3D-B855-5D98A786ADB6}"/>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FA8E6DE6-347B-4A17-B92B-8E0A44E3CC7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5FE05468-484D-4CAA-A1CD-51F95B7C1CAB}"/>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FB390B4E-2D4B-45D8-9BE9-4C3E89DE8FF3}"/>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BE3AF751-19B7-4A2D-993E-D6A322A8F6A1}"/>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285E3A9A-C189-4F6D-B66C-CB3E50C40267}"/>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386926B9-6DCC-41C1-9937-CCF18FF7E84B}"/>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A3272529-C4DF-4154-89F1-E5FAFB2E1EC2}"/>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858B000F-6095-490B-B577-7712B4C7F0FC}"/>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825BA738-5D9B-43C5-8E3C-9860039446BD}"/>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794E57D5-AE3B-4ED9-8C99-08800DE0C21E}"/>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CBD479B9-F7D4-4410-8981-55FC01AE43DE}"/>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89991FB4-CCC4-4C54-BAE6-4BC203ADB259}"/>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7D2AD777-2D9A-4934-AC51-9D3C74B92ABC}"/>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233F08B-CA2C-437E-A519-963D4A10EC11}"/>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18CC4063-BEE7-4640-B9CD-B49C1022E80A}"/>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618BA636-216B-40BB-B159-4ECA7F2C7832}"/>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40F4BEFD-ACD5-4E69-904B-FDE5738F9F07}"/>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B6BD8F3D-BC55-4310-936D-E7A39293FB1E}"/>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8A9EA569-F305-437A-942F-A42885BEDF68}"/>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431313BA-2AFE-4C38-A2D6-C6166B5BF1B5}"/>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91212140-99CA-4648-915A-E6A0AFE50E5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97872B3C-5DD8-4A2C-8EC4-42FB1C63596E}"/>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6991CDE4-C9CB-4A35-A5C4-AE2AA114E38A}"/>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81733EE6-ACAF-4A8E-B911-D3097DEB928D}"/>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D59CEC9E-749E-472D-899F-78A150A17F59}"/>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4F2159BC-0B20-4C87-B796-DCAA5B2D25AB}"/>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FCEACBF3-56DD-413A-BBE5-27DA6CEEDCF8}"/>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42E151E5-8C5C-410B-A36E-37B349DA27F8}"/>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CF5446C9-4FFF-4B78-9913-54DF1A7D4F92}"/>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E1FDBD0F-78A6-4DEF-AEBA-7A404D2EFF62}"/>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F8B5BA2F-706A-4827-8671-18D8990561D9}"/>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940ED7E9-F2CA-4221-B1B3-332694BF86C1}"/>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2FE2B25B-A51B-49CC-A9CE-436176C1662F}"/>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4407032-437E-47FE-BD58-F23FF803637C}"/>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C8FAEA53-B167-4A29-91A0-6935720D554E}"/>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4EEE7B35-CB63-4486-A0A2-25FCAFEDBE5B}"/>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1B2088BC-8A49-4AF6-BC8E-0110C60A8FD2}"/>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22316</xdr:rowOff>
    </xdr:from>
    <xdr:to>
      <xdr:col>24</xdr:col>
      <xdr:colOff>62865</xdr:colOff>
      <xdr:row>42</xdr:row>
      <xdr:rowOff>68035</xdr:rowOff>
    </xdr:to>
    <xdr:cxnSp macro="">
      <xdr:nvCxnSpPr>
        <xdr:cNvPr id="58" name="直線コネクタ 57">
          <a:extLst>
            <a:ext uri="{FF2B5EF4-FFF2-40B4-BE49-F238E27FC236}">
              <a16:creationId xmlns:a16="http://schemas.microsoft.com/office/drawing/2014/main" id="{71CCB36E-E740-44B7-8EFD-D7FD8691EC91}"/>
            </a:ext>
          </a:extLst>
        </xdr:cNvPr>
        <xdr:cNvCxnSpPr/>
      </xdr:nvCxnSpPr>
      <xdr:spPr>
        <a:xfrm flipV="1">
          <a:off x="4634865" y="5851616"/>
          <a:ext cx="0" cy="1417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71862</xdr:rowOff>
    </xdr:from>
    <xdr:ext cx="405111" cy="259045"/>
    <xdr:sp macro="" textlink="">
      <xdr:nvSpPr>
        <xdr:cNvPr id="59" name="【道路】&#10;有形固定資産減価償却率最小値テキスト">
          <a:extLst>
            <a:ext uri="{FF2B5EF4-FFF2-40B4-BE49-F238E27FC236}">
              <a16:creationId xmlns:a16="http://schemas.microsoft.com/office/drawing/2014/main" id="{E4590D4C-CBB5-4FD1-AA6C-AFEEDA1026CA}"/>
            </a:ext>
          </a:extLst>
        </xdr:cNvPr>
        <xdr:cNvSpPr txBox="1"/>
      </xdr:nvSpPr>
      <xdr:spPr>
        <a:xfrm>
          <a:off x="4673600" y="7272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68035</xdr:rowOff>
    </xdr:from>
    <xdr:to>
      <xdr:col>24</xdr:col>
      <xdr:colOff>152400</xdr:colOff>
      <xdr:row>42</xdr:row>
      <xdr:rowOff>68035</xdr:rowOff>
    </xdr:to>
    <xdr:cxnSp macro="">
      <xdr:nvCxnSpPr>
        <xdr:cNvPr id="60" name="直線コネクタ 59">
          <a:extLst>
            <a:ext uri="{FF2B5EF4-FFF2-40B4-BE49-F238E27FC236}">
              <a16:creationId xmlns:a16="http://schemas.microsoft.com/office/drawing/2014/main" id="{F7A6AA91-4017-41AE-BDDC-FAFD89F748E9}"/>
            </a:ext>
          </a:extLst>
        </xdr:cNvPr>
        <xdr:cNvCxnSpPr/>
      </xdr:nvCxnSpPr>
      <xdr:spPr>
        <a:xfrm>
          <a:off x="4546600" y="7268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140443</xdr:rowOff>
    </xdr:from>
    <xdr:ext cx="405111" cy="259045"/>
    <xdr:sp macro="" textlink="">
      <xdr:nvSpPr>
        <xdr:cNvPr id="61" name="【道路】&#10;有形固定資産減価償却率最大値テキスト">
          <a:extLst>
            <a:ext uri="{FF2B5EF4-FFF2-40B4-BE49-F238E27FC236}">
              <a16:creationId xmlns:a16="http://schemas.microsoft.com/office/drawing/2014/main" id="{92B4910F-6E50-4A24-A500-2476F39FA9F5}"/>
            </a:ext>
          </a:extLst>
        </xdr:cNvPr>
        <xdr:cNvSpPr txBox="1"/>
      </xdr:nvSpPr>
      <xdr:spPr>
        <a:xfrm>
          <a:off x="4673600" y="5626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22316</xdr:rowOff>
    </xdr:from>
    <xdr:to>
      <xdr:col>24</xdr:col>
      <xdr:colOff>152400</xdr:colOff>
      <xdr:row>34</xdr:row>
      <xdr:rowOff>22316</xdr:rowOff>
    </xdr:to>
    <xdr:cxnSp macro="">
      <xdr:nvCxnSpPr>
        <xdr:cNvPr id="62" name="直線コネクタ 61">
          <a:extLst>
            <a:ext uri="{FF2B5EF4-FFF2-40B4-BE49-F238E27FC236}">
              <a16:creationId xmlns:a16="http://schemas.microsoft.com/office/drawing/2014/main" id="{781609D7-89D1-4D15-9B1F-F186F12BFCB8}"/>
            </a:ext>
          </a:extLst>
        </xdr:cNvPr>
        <xdr:cNvCxnSpPr/>
      </xdr:nvCxnSpPr>
      <xdr:spPr>
        <a:xfrm>
          <a:off x="4546600" y="5851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31949</xdr:rowOff>
    </xdr:from>
    <xdr:ext cx="405111" cy="259045"/>
    <xdr:sp macro="" textlink="">
      <xdr:nvSpPr>
        <xdr:cNvPr id="63" name="【道路】&#10;有形固定資産減価償却率平均値テキスト">
          <a:extLst>
            <a:ext uri="{FF2B5EF4-FFF2-40B4-BE49-F238E27FC236}">
              <a16:creationId xmlns:a16="http://schemas.microsoft.com/office/drawing/2014/main" id="{ED2AA76B-A17B-4102-AF47-CD0B65EC1F18}"/>
            </a:ext>
          </a:extLst>
        </xdr:cNvPr>
        <xdr:cNvSpPr txBox="1"/>
      </xdr:nvSpPr>
      <xdr:spPr>
        <a:xfrm>
          <a:off x="4673600" y="65470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9072</xdr:rowOff>
    </xdr:from>
    <xdr:to>
      <xdr:col>24</xdr:col>
      <xdr:colOff>114300</xdr:colOff>
      <xdr:row>39</xdr:row>
      <xdr:rowOff>110672</xdr:rowOff>
    </xdr:to>
    <xdr:sp macro="" textlink="">
      <xdr:nvSpPr>
        <xdr:cNvPr id="64" name="フローチャート: 判断 63">
          <a:extLst>
            <a:ext uri="{FF2B5EF4-FFF2-40B4-BE49-F238E27FC236}">
              <a16:creationId xmlns:a16="http://schemas.microsoft.com/office/drawing/2014/main" id="{A48AF7E9-5D5A-4837-AB08-7D7B2D65D0C8}"/>
            </a:ext>
          </a:extLst>
        </xdr:cNvPr>
        <xdr:cNvSpPr/>
      </xdr:nvSpPr>
      <xdr:spPr>
        <a:xfrm>
          <a:off x="4584700" y="6695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162560</xdr:rowOff>
    </xdr:from>
    <xdr:to>
      <xdr:col>20</xdr:col>
      <xdr:colOff>38100</xdr:colOff>
      <xdr:row>39</xdr:row>
      <xdr:rowOff>92710</xdr:rowOff>
    </xdr:to>
    <xdr:sp macro="" textlink="">
      <xdr:nvSpPr>
        <xdr:cNvPr id="65" name="フローチャート: 判断 64">
          <a:extLst>
            <a:ext uri="{FF2B5EF4-FFF2-40B4-BE49-F238E27FC236}">
              <a16:creationId xmlns:a16="http://schemas.microsoft.com/office/drawing/2014/main" id="{6EAFDF25-0902-49F3-B143-F3C1175F7D79}"/>
            </a:ext>
          </a:extLst>
        </xdr:cNvPr>
        <xdr:cNvSpPr/>
      </xdr:nvSpPr>
      <xdr:spPr>
        <a:xfrm>
          <a:off x="37465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39</xdr:row>
      <xdr:rowOff>2540</xdr:rowOff>
    </xdr:from>
    <xdr:to>
      <xdr:col>15</xdr:col>
      <xdr:colOff>101600</xdr:colOff>
      <xdr:row>39</xdr:row>
      <xdr:rowOff>104140</xdr:rowOff>
    </xdr:to>
    <xdr:sp macro="" textlink="">
      <xdr:nvSpPr>
        <xdr:cNvPr id="66" name="フローチャート: 判断 65">
          <a:extLst>
            <a:ext uri="{FF2B5EF4-FFF2-40B4-BE49-F238E27FC236}">
              <a16:creationId xmlns:a16="http://schemas.microsoft.com/office/drawing/2014/main" id="{94922188-DC93-4F67-A82C-522CBFC2B6EB}"/>
            </a:ext>
          </a:extLst>
        </xdr:cNvPr>
        <xdr:cNvSpPr/>
      </xdr:nvSpPr>
      <xdr:spPr>
        <a:xfrm>
          <a:off x="28575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118473</xdr:rowOff>
    </xdr:from>
    <xdr:to>
      <xdr:col>10</xdr:col>
      <xdr:colOff>165100</xdr:colOff>
      <xdr:row>39</xdr:row>
      <xdr:rowOff>48623</xdr:rowOff>
    </xdr:to>
    <xdr:sp macro="" textlink="">
      <xdr:nvSpPr>
        <xdr:cNvPr id="67" name="フローチャート: 判断 66">
          <a:extLst>
            <a:ext uri="{FF2B5EF4-FFF2-40B4-BE49-F238E27FC236}">
              <a16:creationId xmlns:a16="http://schemas.microsoft.com/office/drawing/2014/main" id="{376067C0-3670-4563-9A72-325D6449DBF6}"/>
            </a:ext>
          </a:extLst>
        </xdr:cNvPr>
        <xdr:cNvSpPr/>
      </xdr:nvSpPr>
      <xdr:spPr>
        <a:xfrm>
          <a:off x="1968500" y="663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77651</xdr:rowOff>
    </xdr:from>
    <xdr:to>
      <xdr:col>6</xdr:col>
      <xdr:colOff>38100</xdr:colOff>
      <xdr:row>39</xdr:row>
      <xdr:rowOff>7801</xdr:rowOff>
    </xdr:to>
    <xdr:sp macro="" textlink="">
      <xdr:nvSpPr>
        <xdr:cNvPr id="68" name="フローチャート: 判断 67">
          <a:extLst>
            <a:ext uri="{FF2B5EF4-FFF2-40B4-BE49-F238E27FC236}">
              <a16:creationId xmlns:a16="http://schemas.microsoft.com/office/drawing/2014/main" id="{162813CA-D700-40D9-BA38-CE881C92DAD2}"/>
            </a:ext>
          </a:extLst>
        </xdr:cNvPr>
        <xdr:cNvSpPr/>
      </xdr:nvSpPr>
      <xdr:spPr>
        <a:xfrm>
          <a:off x="1079500" y="659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B69ACC67-8522-4B8B-8799-DD9DB4C63824}"/>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CDC8541B-38C7-44D6-B297-AE53CC6E6BC6}"/>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3028E48B-28A3-4A21-B206-090553838412}"/>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BFA7B292-FE01-4D28-8E29-736952A5B7B7}"/>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267FC8D8-FE33-4489-A097-6F84BD047F58}"/>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136434</xdr:rowOff>
    </xdr:from>
    <xdr:to>
      <xdr:col>24</xdr:col>
      <xdr:colOff>114300</xdr:colOff>
      <xdr:row>40</xdr:row>
      <xdr:rowOff>66584</xdr:rowOff>
    </xdr:to>
    <xdr:sp macro="" textlink="">
      <xdr:nvSpPr>
        <xdr:cNvPr id="74" name="楕円 73">
          <a:extLst>
            <a:ext uri="{FF2B5EF4-FFF2-40B4-BE49-F238E27FC236}">
              <a16:creationId xmlns:a16="http://schemas.microsoft.com/office/drawing/2014/main" id="{38CAD98C-92A1-4277-BE75-57AE11F9D053}"/>
            </a:ext>
          </a:extLst>
        </xdr:cNvPr>
        <xdr:cNvSpPr/>
      </xdr:nvSpPr>
      <xdr:spPr>
        <a:xfrm>
          <a:off x="4584700" y="6822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114861</xdr:rowOff>
    </xdr:from>
    <xdr:ext cx="405111" cy="259045"/>
    <xdr:sp macro="" textlink="">
      <xdr:nvSpPr>
        <xdr:cNvPr id="75" name="【道路】&#10;有形固定資産減価償却率該当値テキスト">
          <a:extLst>
            <a:ext uri="{FF2B5EF4-FFF2-40B4-BE49-F238E27FC236}">
              <a16:creationId xmlns:a16="http://schemas.microsoft.com/office/drawing/2014/main" id="{A8ABE15C-5456-49AC-BC98-2727FCFECFEA}"/>
            </a:ext>
          </a:extLst>
        </xdr:cNvPr>
        <xdr:cNvSpPr txBox="1"/>
      </xdr:nvSpPr>
      <xdr:spPr>
        <a:xfrm>
          <a:off x="4673600" y="6801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115207</xdr:rowOff>
    </xdr:from>
    <xdr:to>
      <xdr:col>20</xdr:col>
      <xdr:colOff>38100</xdr:colOff>
      <xdr:row>40</xdr:row>
      <xdr:rowOff>45357</xdr:rowOff>
    </xdr:to>
    <xdr:sp macro="" textlink="">
      <xdr:nvSpPr>
        <xdr:cNvPr id="76" name="楕円 75">
          <a:extLst>
            <a:ext uri="{FF2B5EF4-FFF2-40B4-BE49-F238E27FC236}">
              <a16:creationId xmlns:a16="http://schemas.microsoft.com/office/drawing/2014/main" id="{BDBCDFCD-3A87-4183-AEF8-2C9B5A952E0F}"/>
            </a:ext>
          </a:extLst>
        </xdr:cNvPr>
        <xdr:cNvSpPr/>
      </xdr:nvSpPr>
      <xdr:spPr>
        <a:xfrm>
          <a:off x="3746500" y="6801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166007</xdr:rowOff>
    </xdr:from>
    <xdr:to>
      <xdr:col>24</xdr:col>
      <xdr:colOff>63500</xdr:colOff>
      <xdr:row>40</xdr:row>
      <xdr:rowOff>15784</xdr:rowOff>
    </xdr:to>
    <xdr:cxnSp macro="">
      <xdr:nvCxnSpPr>
        <xdr:cNvPr id="77" name="直線コネクタ 76">
          <a:extLst>
            <a:ext uri="{FF2B5EF4-FFF2-40B4-BE49-F238E27FC236}">
              <a16:creationId xmlns:a16="http://schemas.microsoft.com/office/drawing/2014/main" id="{396A0BAE-1285-406A-BCF5-A7BB67791549}"/>
            </a:ext>
          </a:extLst>
        </xdr:cNvPr>
        <xdr:cNvCxnSpPr/>
      </xdr:nvCxnSpPr>
      <xdr:spPr>
        <a:xfrm>
          <a:off x="3797300" y="6852557"/>
          <a:ext cx="8382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59690</xdr:rowOff>
    </xdr:from>
    <xdr:to>
      <xdr:col>15</xdr:col>
      <xdr:colOff>101600</xdr:colOff>
      <xdr:row>39</xdr:row>
      <xdr:rowOff>161290</xdr:rowOff>
    </xdr:to>
    <xdr:sp macro="" textlink="">
      <xdr:nvSpPr>
        <xdr:cNvPr id="78" name="楕円 77">
          <a:extLst>
            <a:ext uri="{FF2B5EF4-FFF2-40B4-BE49-F238E27FC236}">
              <a16:creationId xmlns:a16="http://schemas.microsoft.com/office/drawing/2014/main" id="{10FD5947-FC3D-46A1-B1B1-B3B9158590DD}"/>
            </a:ext>
          </a:extLst>
        </xdr:cNvPr>
        <xdr:cNvSpPr/>
      </xdr:nvSpPr>
      <xdr:spPr>
        <a:xfrm>
          <a:off x="2857500" y="674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110490</xdr:rowOff>
    </xdr:from>
    <xdr:to>
      <xdr:col>19</xdr:col>
      <xdr:colOff>177800</xdr:colOff>
      <xdr:row>39</xdr:row>
      <xdr:rowOff>166007</xdr:rowOff>
    </xdr:to>
    <xdr:cxnSp macro="">
      <xdr:nvCxnSpPr>
        <xdr:cNvPr id="79" name="直線コネクタ 78">
          <a:extLst>
            <a:ext uri="{FF2B5EF4-FFF2-40B4-BE49-F238E27FC236}">
              <a16:creationId xmlns:a16="http://schemas.microsoft.com/office/drawing/2014/main" id="{43F0EC10-372F-4D81-9BC5-66F51BC8E0BC}"/>
            </a:ext>
          </a:extLst>
        </xdr:cNvPr>
        <xdr:cNvCxnSpPr/>
      </xdr:nvCxnSpPr>
      <xdr:spPr>
        <a:xfrm>
          <a:off x="2908300" y="6797040"/>
          <a:ext cx="889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38463</xdr:rowOff>
    </xdr:from>
    <xdr:to>
      <xdr:col>10</xdr:col>
      <xdr:colOff>165100</xdr:colOff>
      <xdr:row>39</xdr:row>
      <xdr:rowOff>140063</xdr:rowOff>
    </xdr:to>
    <xdr:sp macro="" textlink="">
      <xdr:nvSpPr>
        <xdr:cNvPr id="80" name="楕円 79">
          <a:extLst>
            <a:ext uri="{FF2B5EF4-FFF2-40B4-BE49-F238E27FC236}">
              <a16:creationId xmlns:a16="http://schemas.microsoft.com/office/drawing/2014/main" id="{08CA4871-0416-41CD-B617-9D19ADD668AA}"/>
            </a:ext>
          </a:extLst>
        </xdr:cNvPr>
        <xdr:cNvSpPr/>
      </xdr:nvSpPr>
      <xdr:spPr>
        <a:xfrm>
          <a:off x="1968500" y="672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89263</xdr:rowOff>
    </xdr:from>
    <xdr:to>
      <xdr:col>15</xdr:col>
      <xdr:colOff>50800</xdr:colOff>
      <xdr:row>39</xdr:row>
      <xdr:rowOff>110490</xdr:rowOff>
    </xdr:to>
    <xdr:cxnSp macro="">
      <xdr:nvCxnSpPr>
        <xdr:cNvPr id="81" name="直線コネクタ 80">
          <a:extLst>
            <a:ext uri="{FF2B5EF4-FFF2-40B4-BE49-F238E27FC236}">
              <a16:creationId xmlns:a16="http://schemas.microsoft.com/office/drawing/2014/main" id="{9785D3C7-0A54-44EB-9445-AB514A0D31B4}"/>
            </a:ext>
          </a:extLst>
        </xdr:cNvPr>
        <xdr:cNvCxnSpPr/>
      </xdr:nvCxnSpPr>
      <xdr:spPr>
        <a:xfrm>
          <a:off x="2019300" y="6775813"/>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13970</xdr:rowOff>
    </xdr:from>
    <xdr:to>
      <xdr:col>6</xdr:col>
      <xdr:colOff>38100</xdr:colOff>
      <xdr:row>39</xdr:row>
      <xdr:rowOff>115570</xdr:rowOff>
    </xdr:to>
    <xdr:sp macro="" textlink="">
      <xdr:nvSpPr>
        <xdr:cNvPr id="82" name="楕円 81">
          <a:extLst>
            <a:ext uri="{FF2B5EF4-FFF2-40B4-BE49-F238E27FC236}">
              <a16:creationId xmlns:a16="http://schemas.microsoft.com/office/drawing/2014/main" id="{DCB30725-B453-4A08-ACBD-956119275C38}"/>
            </a:ext>
          </a:extLst>
        </xdr:cNvPr>
        <xdr:cNvSpPr/>
      </xdr:nvSpPr>
      <xdr:spPr>
        <a:xfrm>
          <a:off x="1079500" y="670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64770</xdr:rowOff>
    </xdr:from>
    <xdr:to>
      <xdr:col>10</xdr:col>
      <xdr:colOff>114300</xdr:colOff>
      <xdr:row>39</xdr:row>
      <xdr:rowOff>89263</xdr:rowOff>
    </xdr:to>
    <xdr:cxnSp macro="">
      <xdr:nvCxnSpPr>
        <xdr:cNvPr id="83" name="直線コネクタ 82">
          <a:extLst>
            <a:ext uri="{FF2B5EF4-FFF2-40B4-BE49-F238E27FC236}">
              <a16:creationId xmlns:a16="http://schemas.microsoft.com/office/drawing/2014/main" id="{675AE905-2EDD-4F0E-915C-B0B0217C9980}"/>
            </a:ext>
          </a:extLst>
        </xdr:cNvPr>
        <xdr:cNvCxnSpPr/>
      </xdr:nvCxnSpPr>
      <xdr:spPr>
        <a:xfrm>
          <a:off x="1130300" y="6751320"/>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109237</xdr:rowOff>
    </xdr:from>
    <xdr:ext cx="405111" cy="259045"/>
    <xdr:sp macro="" textlink="">
      <xdr:nvSpPr>
        <xdr:cNvPr id="84" name="n_1aveValue【道路】&#10;有形固定資産減価償却率">
          <a:extLst>
            <a:ext uri="{FF2B5EF4-FFF2-40B4-BE49-F238E27FC236}">
              <a16:creationId xmlns:a16="http://schemas.microsoft.com/office/drawing/2014/main" id="{A01FBAB4-1614-44D1-87DD-D7ED0A5D549A}"/>
            </a:ext>
          </a:extLst>
        </xdr:cNvPr>
        <xdr:cNvSpPr txBox="1"/>
      </xdr:nvSpPr>
      <xdr:spPr>
        <a:xfrm>
          <a:off x="3582044" y="6452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120667</xdr:rowOff>
    </xdr:from>
    <xdr:ext cx="405111" cy="259045"/>
    <xdr:sp macro="" textlink="">
      <xdr:nvSpPr>
        <xdr:cNvPr id="85" name="n_2aveValue【道路】&#10;有形固定資産減価償却率">
          <a:extLst>
            <a:ext uri="{FF2B5EF4-FFF2-40B4-BE49-F238E27FC236}">
              <a16:creationId xmlns:a16="http://schemas.microsoft.com/office/drawing/2014/main" id="{4D7E7104-2552-4C51-B40E-548571BB2049}"/>
            </a:ext>
          </a:extLst>
        </xdr:cNvPr>
        <xdr:cNvSpPr txBox="1"/>
      </xdr:nvSpPr>
      <xdr:spPr>
        <a:xfrm>
          <a:off x="2705744" y="6464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65150</xdr:rowOff>
    </xdr:from>
    <xdr:ext cx="405111" cy="259045"/>
    <xdr:sp macro="" textlink="">
      <xdr:nvSpPr>
        <xdr:cNvPr id="86" name="n_3aveValue【道路】&#10;有形固定資産減価償却率">
          <a:extLst>
            <a:ext uri="{FF2B5EF4-FFF2-40B4-BE49-F238E27FC236}">
              <a16:creationId xmlns:a16="http://schemas.microsoft.com/office/drawing/2014/main" id="{BF7EE28A-08ED-467A-9F2B-E412320A5D5E}"/>
            </a:ext>
          </a:extLst>
        </xdr:cNvPr>
        <xdr:cNvSpPr txBox="1"/>
      </xdr:nvSpPr>
      <xdr:spPr>
        <a:xfrm>
          <a:off x="1816744" y="64088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24328</xdr:rowOff>
    </xdr:from>
    <xdr:ext cx="405111" cy="259045"/>
    <xdr:sp macro="" textlink="">
      <xdr:nvSpPr>
        <xdr:cNvPr id="87" name="n_4aveValue【道路】&#10;有形固定資産減価償却率">
          <a:extLst>
            <a:ext uri="{FF2B5EF4-FFF2-40B4-BE49-F238E27FC236}">
              <a16:creationId xmlns:a16="http://schemas.microsoft.com/office/drawing/2014/main" id="{28FAC96E-E72B-4BCA-B38F-CF1A13112D37}"/>
            </a:ext>
          </a:extLst>
        </xdr:cNvPr>
        <xdr:cNvSpPr txBox="1"/>
      </xdr:nvSpPr>
      <xdr:spPr>
        <a:xfrm>
          <a:off x="927744" y="6367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36484</xdr:rowOff>
    </xdr:from>
    <xdr:ext cx="405111" cy="259045"/>
    <xdr:sp macro="" textlink="">
      <xdr:nvSpPr>
        <xdr:cNvPr id="88" name="n_1mainValue【道路】&#10;有形固定資産減価償却率">
          <a:extLst>
            <a:ext uri="{FF2B5EF4-FFF2-40B4-BE49-F238E27FC236}">
              <a16:creationId xmlns:a16="http://schemas.microsoft.com/office/drawing/2014/main" id="{2E755EAB-3252-40CC-A1E6-3777D573F391}"/>
            </a:ext>
          </a:extLst>
        </xdr:cNvPr>
        <xdr:cNvSpPr txBox="1"/>
      </xdr:nvSpPr>
      <xdr:spPr>
        <a:xfrm>
          <a:off x="3582044" y="6894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152417</xdr:rowOff>
    </xdr:from>
    <xdr:ext cx="405111" cy="259045"/>
    <xdr:sp macro="" textlink="">
      <xdr:nvSpPr>
        <xdr:cNvPr id="89" name="n_2mainValue【道路】&#10;有形固定資産減価償却率">
          <a:extLst>
            <a:ext uri="{FF2B5EF4-FFF2-40B4-BE49-F238E27FC236}">
              <a16:creationId xmlns:a16="http://schemas.microsoft.com/office/drawing/2014/main" id="{E809D850-1602-4787-B452-83FEAB297F1F}"/>
            </a:ext>
          </a:extLst>
        </xdr:cNvPr>
        <xdr:cNvSpPr txBox="1"/>
      </xdr:nvSpPr>
      <xdr:spPr>
        <a:xfrm>
          <a:off x="2705744" y="6838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131190</xdr:rowOff>
    </xdr:from>
    <xdr:ext cx="405111" cy="259045"/>
    <xdr:sp macro="" textlink="">
      <xdr:nvSpPr>
        <xdr:cNvPr id="90" name="n_3mainValue【道路】&#10;有形固定資産減価償却率">
          <a:extLst>
            <a:ext uri="{FF2B5EF4-FFF2-40B4-BE49-F238E27FC236}">
              <a16:creationId xmlns:a16="http://schemas.microsoft.com/office/drawing/2014/main" id="{4339EDC2-93E6-4FA5-88F5-A9E49AD392F0}"/>
            </a:ext>
          </a:extLst>
        </xdr:cNvPr>
        <xdr:cNvSpPr txBox="1"/>
      </xdr:nvSpPr>
      <xdr:spPr>
        <a:xfrm>
          <a:off x="1816744" y="6817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106697</xdr:rowOff>
    </xdr:from>
    <xdr:ext cx="405111" cy="259045"/>
    <xdr:sp macro="" textlink="">
      <xdr:nvSpPr>
        <xdr:cNvPr id="91" name="n_4mainValue【道路】&#10;有形固定資産減価償却率">
          <a:extLst>
            <a:ext uri="{FF2B5EF4-FFF2-40B4-BE49-F238E27FC236}">
              <a16:creationId xmlns:a16="http://schemas.microsoft.com/office/drawing/2014/main" id="{84FC964A-6016-403B-8BC0-67CD72F7CC64}"/>
            </a:ext>
          </a:extLst>
        </xdr:cNvPr>
        <xdr:cNvSpPr txBox="1"/>
      </xdr:nvSpPr>
      <xdr:spPr>
        <a:xfrm>
          <a:off x="927744" y="679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23B1E418-B0DC-4064-AF22-A7C801D71051}"/>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9DE41B75-F80B-47B7-A6FD-C853E89B8024}"/>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90082A5E-133C-4A2F-83FC-185FA912F69F}"/>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EC604D3A-84B5-481B-92C9-F29EEBBA8397}"/>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996B2321-BD73-4F59-A01E-85EF07D53A99}"/>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8411BE0F-22EB-4B01-AFCB-3D1C8898E858}"/>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84845C09-ED8C-407D-92A5-FEA57AE20246}"/>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256DACB4-E2ED-4FA0-8355-2853855374C3}"/>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a:extLst>
            <a:ext uri="{FF2B5EF4-FFF2-40B4-BE49-F238E27FC236}">
              <a16:creationId xmlns:a16="http://schemas.microsoft.com/office/drawing/2014/main" id="{BA136B8D-E789-427B-BBF0-A2E8DDAFF2CE}"/>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14902DD0-3C12-4492-9D83-24F1D95E5A4E}"/>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a:extLst>
            <a:ext uri="{FF2B5EF4-FFF2-40B4-BE49-F238E27FC236}">
              <a16:creationId xmlns:a16="http://schemas.microsoft.com/office/drawing/2014/main" id="{F241F9F6-66C3-4338-8E0F-212D24235CD7}"/>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a:extLst>
            <a:ext uri="{FF2B5EF4-FFF2-40B4-BE49-F238E27FC236}">
              <a16:creationId xmlns:a16="http://schemas.microsoft.com/office/drawing/2014/main" id="{55F4E91D-B87C-4F3C-8841-AD00717818A4}"/>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a:extLst>
            <a:ext uri="{FF2B5EF4-FFF2-40B4-BE49-F238E27FC236}">
              <a16:creationId xmlns:a16="http://schemas.microsoft.com/office/drawing/2014/main" id="{A879539E-492B-44BB-840D-5F9F7CAD2602}"/>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48277</xdr:rowOff>
    </xdr:from>
    <xdr:ext cx="595419" cy="259045"/>
    <xdr:sp macro="" textlink="">
      <xdr:nvSpPr>
        <xdr:cNvPr id="105" name="テキスト ボックス 104">
          <a:extLst>
            <a:ext uri="{FF2B5EF4-FFF2-40B4-BE49-F238E27FC236}">
              <a16:creationId xmlns:a16="http://schemas.microsoft.com/office/drawing/2014/main" id="{DDCFDB75-CBF2-49DF-BE74-E79188E8E246}"/>
            </a:ext>
          </a:extLst>
        </xdr:cNvPr>
        <xdr:cNvSpPr txBox="1"/>
      </xdr:nvSpPr>
      <xdr:spPr>
        <a:xfrm>
          <a:off x="6008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a:extLst>
            <a:ext uri="{FF2B5EF4-FFF2-40B4-BE49-F238E27FC236}">
              <a16:creationId xmlns:a16="http://schemas.microsoft.com/office/drawing/2014/main" id="{533B9D89-E7E7-4C0C-94CC-99A09287FC4E}"/>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107" name="テキスト ボックス 106">
          <a:extLst>
            <a:ext uri="{FF2B5EF4-FFF2-40B4-BE49-F238E27FC236}">
              <a16:creationId xmlns:a16="http://schemas.microsoft.com/office/drawing/2014/main" id="{28E2096D-E4C8-44D6-86FF-6370582A511A}"/>
            </a:ext>
          </a:extLst>
        </xdr:cNvPr>
        <xdr:cNvSpPr txBox="1"/>
      </xdr:nvSpPr>
      <xdr:spPr>
        <a:xfrm>
          <a:off x="6008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a:extLst>
            <a:ext uri="{FF2B5EF4-FFF2-40B4-BE49-F238E27FC236}">
              <a16:creationId xmlns:a16="http://schemas.microsoft.com/office/drawing/2014/main" id="{4621BD6C-7E21-4CB7-967C-6182767C9821}"/>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109" name="テキスト ボックス 108">
          <a:extLst>
            <a:ext uri="{FF2B5EF4-FFF2-40B4-BE49-F238E27FC236}">
              <a16:creationId xmlns:a16="http://schemas.microsoft.com/office/drawing/2014/main" id="{CAB85D57-2A44-4A4B-B8C2-6B7949BB8B2C}"/>
            </a:ext>
          </a:extLst>
        </xdr:cNvPr>
        <xdr:cNvSpPr txBox="1"/>
      </xdr:nvSpPr>
      <xdr:spPr>
        <a:xfrm>
          <a:off x="6008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E11D1596-F32A-4CA6-9765-CAF53199DEAD}"/>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1" name="テキスト ボックス 110">
          <a:extLst>
            <a:ext uri="{FF2B5EF4-FFF2-40B4-BE49-F238E27FC236}">
              <a16:creationId xmlns:a16="http://schemas.microsoft.com/office/drawing/2014/main" id="{6F3CA123-F755-48AA-B4C0-EBDC7FCAA92F}"/>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道路】&#10;一人当たり延長グラフ枠">
          <a:extLst>
            <a:ext uri="{FF2B5EF4-FFF2-40B4-BE49-F238E27FC236}">
              <a16:creationId xmlns:a16="http://schemas.microsoft.com/office/drawing/2014/main" id="{8607C6FB-59B3-4391-BA3E-37D3083A19FA}"/>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26667</xdr:rowOff>
    </xdr:from>
    <xdr:to>
      <xdr:col>54</xdr:col>
      <xdr:colOff>189865</xdr:colOff>
      <xdr:row>41</xdr:row>
      <xdr:rowOff>131585</xdr:rowOff>
    </xdr:to>
    <xdr:cxnSp macro="">
      <xdr:nvCxnSpPr>
        <xdr:cNvPr id="113" name="直線コネクタ 112">
          <a:extLst>
            <a:ext uri="{FF2B5EF4-FFF2-40B4-BE49-F238E27FC236}">
              <a16:creationId xmlns:a16="http://schemas.microsoft.com/office/drawing/2014/main" id="{55EAFBA6-DD26-4077-B171-233E3CE40489}"/>
            </a:ext>
          </a:extLst>
        </xdr:cNvPr>
        <xdr:cNvCxnSpPr/>
      </xdr:nvCxnSpPr>
      <xdr:spPr>
        <a:xfrm flipV="1">
          <a:off x="10476865" y="5855967"/>
          <a:ext cx="0" cy="13050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135412</xdr:rowOff>
    </xdr:from>
    <xdr:ext cx="469744" cy="259045"/>
    <xdr:sp macro="" textlink="">
      <xdr:nvSpPr>
        <xdr:cNvPr id="114" name="【道路】&#10;一人当たり延長最小値テキスト">
          <a:extLst>
            <a:ext uri="{FF2B5EF4-FFF2-40B4-BE49-F238E27FC236}">
              <a16:creationId xmlns:a16="http://schemas.microsoft.com/office/drawing/2014/main" id="{D992CEAA-F262-4BE2-A70E-84CF10D2CBE0}"/>
            </a:ext>
          </a:extLst>
        </xdr:cNvPr>
        <xdr:cNvSpPr txBox="1"/>
      </xdr:nvSpPr>
      <xdr:spPr>
        <a:xfrm>
          <a:off x="10515600" y="7164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131585</xdr:rowOff>
    </xdr:from>
    <xdr:to>
      <xdr:col>55</xdr:col>
      <xdr:colOff>88900</xdr:colOff>
      <xdr:row>41</xdr:row>
      <xdr:rowOff>131585</xdr:rowOff>
    </xdr:to>
    <xdr:cxnSp macro="">
      <xdr:nvCxnSpPr>
        <xdr:cNvPr id="115" name="直線コネクタ 114">
          <a:extLst>
            <a:ext uri="{FF2B5EF4-FFF2-40B4-BE49-F238E27FC236}">
              <a16:creationId xmlns:a16="http://schemas.microsoft.com/office/drawing/2014/main" id="{F291430D-1ECB-4B98-822A-392889A98284}"/>
            </a:ext>
          </a:extLst>
        </xdr:cNvPr>
        <xdr:cNvCxnSpPr/>
      </xdr:nvCxnSpPr>
      <xdr:spPr>
        <a:xfrm>
          <a:off x="10388600" y="7161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144794</xdr:rowOff>
    </xdr:from>
    <xdr:ext cx="599010" cy="259045"/>
    <xdr:sp macro="" textlink="">
      <xdr:nvSpPr>
        <xdr:cNvPr id="116" name="【道路】&#10;一人当たり延長最大値テキスト">
          <a:extLst>
            <a:ext uri="{FF2B5EF4-FFF2-40B4-BE49-F238E27FC236}">
              <a16:creationId xmlns:a16="http://schemas.microsoft.com/office/drawing/2014/main" id="{4C9B3BBA-F136-48A1-944A-46183909AB36}"/>
            </a:ext>
          </a:extLst>
        </xdr:cNvPr>
        <xdr:cNvSpPr txBox="1"/>
      </xdr:nvSpPr>
      <xdr:spPr>
        <a:xfrm>
          <a:off x="10515600" y="5631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571.668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26667</xdr:rowOff>
    </xdr:from>
    <xdr:to>
      <xdr:col>55</xdr:col>
      <xdr:colOff>88900</xdr:colOff>
      <xdr:row>34</xdr:row>
      <xdr:rowOff>26667</xdr:rowOff>
    </xdr:to>
    <xdr:cxnSp macro="">
      <xdr:nvCxnSpPr>
        <xdr:cNvPr id="117" name="直線コネクタ 116">
          <a:extLst>
            <a:ext uri="{FF2B5EF4-FFF2-40B4-BE49-F238E27FC236}">
              <a16:creationId xmlns:a16="http://schemas.microsoft.com/office/drawing/2014/main" id="{7356C0DB-BAA2-4392-A260-4A1B99E599BA}"/>
            </a:ext>
          </a:extLst>
        </xdr:cNvPr>
        <xdr:cNvCxnSpPr/>
      </xdr:nvCxnSpPr>
      <xdr:spPr>
        <a:xfrm>
          <a:off x="10388600" y="5855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128858</xdr:rowOff>
    </xdr:from>
    <xdr:ext cx="534377" cy="259045"/>
    <xdr:sp macro="" textlink="">
      <xdr:nvSpPr>
        <xdr:cNvPr id="118" name="【道路】&#10;一人当たり延長平均値テキスト">
          <a:extLst>
            <a:ext uri="{FF2B5EF4-FFF2-40B4-BE49-F238E27FC236}">
              <a16:creationId xmlns:a16="http://schemas.microsoft.com/office/drawing/2014/main" id="{9480015A-DDBF-4649-AD92-DC379937EE1C}"/>
            </a:ext>
          </a:extLst>
        </xdr:cNvPr>
        <xdr:cNvSpPr txBox="1"/>
      </xdr:nvSpPr>
      <xdr:spPr>
        <a:xfrm>
          <a:off x="10515600" y="68154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105981</xdr:rowOff>
    </xdr:from>
    <xdr:to>
      <xdr:col>55</xdr:col>
      <xdr:colOff>50800</xdr:colOff>
      <xdr:row>41</xdr:row>
      <xdr:rowOff>36131</xdr:rowOff>
    </xdr:to>
    <xdr:sp macro="" textlink="">
      <xdr:nvSpPr>
        <xdr:cNvPr id="119" name="フローチャート: 判断 118">
          <a:extLst>
            <a:ext uri="{FF2B5EF4-FFF2-40B4-BE49-F238E27FC236}">
              <a16:creationId xmlns:a16="http://schemas.microsoft.com/office/drawing/2014/main" id="{4B64FA7F-7150-4913-98B6-E266445CB0F7}"/>
            </a:ext>
          </a:extLst>
        </xdr:cNvPr>
        <xdr:cNvSpPr/>
      </xdr:nvSpPr>
      <xdr:spPr>
        <a:xfrm>
          <a:off x="10426700" y="6963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114122</xdr:rowOff>
    </xdr:from>
    <xdr:to>
      <xdr:col>50</xdr:col>
      <xdr:colOff>165100</xdr:colOff>
      <xdr:row>41</xdr:row>
      <xdr:rowOff>44272</xdr:rowOff>
    </xdr:to>
    <xdr:sp macro="" textlink="">
      <xdr:nvSpPr>
        <xdr:cNvPr id="120" name="フローチャート: 判断 119">
          <a:extLst>
            <a:ext uri="{FF2B5EF4-FFF2-40B4-BE49-F238E27FC236}">
              <a16:creationId xmlns:a16="http://schemas.microsoft.com/office/drawing/2014/main" id="{E3CCF6BA-7159-4DBD-AA2B-E37AA2E669F1}"/>
            </a:ext>
          </a:extLst>
        </xdr:cNvPr>
        <xdr:cNvSpPr/>
      </xdr:nvSpPr>
      <xdr:spPr>
        <a:xfrm>
          <a:off x="9588500" y="6972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136767</xdr:rowOff>
    </xdr:from>
    <xdr:to>
      <xdr:col>46</xdr:col>
      <xdr:colOff>38100</xdr:colOff>
      <xdr:row>41</xdr:row>
      <xdr:rowOff>66917</xdr:rowOff>
    </xdr:to>
    <xdr:sp macro="" textlink="">
      <xdr:nvSpPr>
        <xdr:cNvPr id="121" name="フローチャート: 判断 120">
          <a:extLst>
            <a:ext uri="{FF2B5EF4-FFF2-40B4-BE49-F238E27FC236}">
              <a16:creationId xmlns:a16="http://schemas.microsoft.com/office/drawing/2014/main" id="{62AB4A20-C531-4904-8578-3588FD86F5A8}"/>
            </a:ext>
          </a:extLst>
        </xdr:cNvPr>
        <xdr:cNvSpPr/>
      </xdr:nvSpPr>
      <xdr:spPr>
        <a:xfrm>
          <a:off x="8699500" y="6994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126238</xdr:rowOff>
    </xdr:from>
    <xdr:to>
      <xdr:col>41</xdr:col>
      <xdr:colOff>101600</xdr:colOff>
      <xdr:row>41</xdr:row>
      <xdr:rowOff>56388</xdr:rowOff>
    </xdr:to>
    <xdr:sp macro="" textlink="">
      <xdr:nvSpPr>
        <xdr:cNvPr id="122" name="フローチャート: 判断 121">
          <a:extLst>
            <a:ext uri="{FF2B5EF4-FFF2-40B4-BE49-F238E27FC236}">
              <a16:creationId xmlns:a16="http://schemas.microsoft.com/office/drawing/2014/main" id="{A586FDC0-4687-4134-8D5A-E231B9D842DF}"/>
            </a:ext>
          </a:extLst>
        </xdr:cNvPr>
        <xdr:cNvSpPr/>
      </xdr:nvSpPr>
      <xdr:spPr>
        <a:xfrm>
          <a:off x="7810500" y="6984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131132</xdr:rowOff>
    </xdr:from>
    <xdr:to>
      <xdr:col>36</xdr:col>
      <xdr:colOff>165100</xdr:colOff>
      <xdr:row>41</xdr:row>
      <xdr:rowOff>61282</xdr:rowOff>
    </xdr:to>
    <xdr:sp macro="" textlink="">
      <xdr:nvSpPr>
        <xdr:cNvPr id="123" name="フローチャート: 判断 122">
          <a:extLst>
            <a:ext uri="{FF2B5EF4-FFF2-40B4-BE49-F238E27FC236}">
              <a16:creationId xmlns:a16="http://schemas.microsoft.com/office/drawing/2014/main" id="{EF0293F7-222A-41CE-B127-23C7AA8B2A5C}"/>
            </a:ext>
          </a:extLst>
        </xdr:cNvPr>
        <xdr:cNvSpPr/>
      </xdr:nvSpPr>
      <xdr:spPr>
        <a:xfrm>
          <a:off x="6921500" y="6989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94E41BF7-6CE2-49CD-9668-2B40EF5735E2}"/>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AB815A3B-5F44-42B6-8133-51B8A64AA134}"/>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E056A839-4171-450A-A6A0-975AF97ABAA2}"/>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6B842857-429E-495F-80B1-CEDCA01B5325}"/>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AA9471C4-83D2-4A36-9414-6C06796ACB8A}"/>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135167</xdr:rowOff>
    </xdr:from>
    <xdr:to>
      <xdr:col>55</xdr:col>
      <xdr:colOff>50800</xdr:colOff>
      <xdr:row>41</xdr:row>
      <xdr:rowOff>65317</xdr:rowOff>
    </xdr:to>
    <xdr:sp macro="" textlink="">
      <xdr:nvSpPr>
        <xdr:cNvPr id="129" name="楕円 128">
          <a:extLst>
            <a:ext uri="{FF2B5EF4-FFF2-40B4-BE49-F238E27FC236}">
              <a16:creationId xmlns:a16="http://schemas.microsoft.com/office/drawing/2014/main" id="{A4A2FEDD-1D29-442A-9ACE-63122E7394BC}"/>
            </a:ext>
          </a:extLst>
        </xdr:cNvPr>
        <xdr:cNvSpPr/>
      </xdr:nvSpPr>
      <xdr:spPr>
        <a:xfrm>
          <a:off x="10426700" y="6993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84409</xdr:rowOff>
    </xdr:from>
    <xdr:ext cx="534377" cy="259045"/>
    <xdr:sp macro="" textlink="">
      <xdr:nvSpPr>
        <xdr:cNvPr id="130" name="【道路】&#10;一人当たり延長該当値テキスト">
          <a:extLst>
            <a:ext uri="{FF2B5EF4-FFF2-40B4-BE49-F238E27FC236}">
              <a16:creationId xmlns:a16="http://schemas.microsoft.com/office/drawing/2014/main" id="{6F56B672-C28C-429A-B842-EC2CF4CCE5FD}"/>
            </a:ext>
          </a:extLst>
        </xdr:cNvPr>
        <xdr:cNvSpPr txBox="1"/>
      </xdr:nvSpPr>
      <xdr:spPr>
        <a:xfrm>
          <a:off x="10515600" y="6942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139243</xdr:rowOff>
    </xdr:from>
    <xdr:to>
      <xdr:col>50</xdr:col>
      <xdr:colOff>165100</xdr:colOff>
      <xdr:row>41</xdr:row>
      <xdr:rowOff>69393</xdr:rowOff>
    </xdr:to>
    <xdr:sp macro="" textlink="">
      <xdr:nvSpPr>
        <xdr:cNvPr id="131" name="楕円 130">
          <a:extLst>
            <a:ext uri="{FF2B5EF4-FFF2-40B4-BE49-F238E27FC236}">
              <a16:creationId xmlns:a16="http://schemas.microsoft.com/office/drawing/2014/main" id="{85AC049F-1747-4D0F-8C76-4A9AB99D0302}"/>
            </a:ext>
          </a:extLst>
        </xdr:cNvPr>
        <xdr:cNvSpPr/>
      </xdr:nvSpPr>
      <xdr:spPr>
        <a:xfrm>
          <a:off x="9588500" y="6997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14517</xdr:rowOff>
    </xdr:from>
    <xdr:to>
      <xdr:col>55</xdr:col>
      <xdr:colOff>0</xdr:colOff>
      <xdr:row>41</xdr:row>
      <xdr:rowOff>18593</xdr:rowOff>
    </xdr:to>
    <xdr:cxnSp macro="">
      <xdr:nvCxnSpPr>
        <xdr:cNvPr id="132" name="直線コネクタ 131">
          <a:extLst>
            <a:ext uri="{FF2B5EF4-FFF2-40B4-BE49-F238E27FC236}">
              <a16:creationId xmlns:a16="http://schemas.microsoft.com/office/drawing/2014/main" id="{B18BA6D6-623F-4EF9-9D12-265218ECAF86}"/>
            </a:ext>
          </a:extLst>
        </xdr:cNvPr>
        <xdr:cNvCxnSpPr/>
      </xdr:nvCxnSpPr>
      <xdr:spPr>
        <a:xfrm flipV="1">
          <a:off x="9639300" y="7043967"/>
          <a:ext cx="838200" cy="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142066</xdr:rowOff>
    </xdr:from>
    <xdr:to>
      <xdr:col>46</xdr:col>
      <xdr:colOff>38100</xdr:colOff>
      <xdr:row>41</xdr:row>
      <xdr:rowOff>72216</xdr:rowOff>
    </xdr:to>
    <xdr:sp macro="" textlink="">
      <xdr:nvSpPr>
        <xdr:cNvPr id="133" name="楕円 132">
          <a:extLst>
            <a:ext uri="{FF2B5EF4-FFF2-40B4-BE49-F238E27FC236}">
              <a16:creationId xmlns:a16="http://schemas.microsoft.com/office/drawing/2014/main" id="{115CB5D6-541B-4179-A17F-1B1F85616932}"/>
            </a:ext>
          </a:extLst>
        </xdr:cNvPr>
        <xdr:cNvSpPr/>
      </xdr:nvSpPr>
      <xdr:spPr>
        <a:xfrm>
          <a:off x="8699500" y="7000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18593</xdr:rowOff>
    </xdr:from>
    <xdr:to>
      <xdr:col>50</xdr:col>
      <xdr:colOff>114300</xdr:colOff>
      <xdr:row>41</xdr:row>
      <xdr:rowOff>21416</xdr:rowOff>
    </xdr:to>
    <xdr:cxnSp macro="">
      <xdr:nvCxnSpPr>
        <xdr:cNvPr id="134" name="直線コネクタ 133">
          <a:extLst>
            <a:ext uri="{FF2B5EF4-FFF2-40B4-BE49-F238E27FC236}">
              <a16:creationId xmlns:a16="http://schemas.microsoft.com/office/drawing/2014/main" id="{D252CAEE-E598-4DF6-8503-7790D2C32E1E}"/>
            </a:ext>
          </a:extLst>
        </xdr:cNvPr>
        <xdr:cNvCxnSpPr/>
      </xdr:nvCxnSpPr>
      <xdr:spPr>
        <a:xfrm flipV="1">
          <a:off x="8750300" y="7048043"/>
          <a:ext cx="889000" cy="2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145550</xdr:rowOff>
    </xdr:from>
    <xdr:to>
      <xdr:col>41</xdr:col>
      <xdr:colOff>101600</xdr:colOff>
      <xdr:row>41</xdr:row>
      <xdr:rowOff>75700</xdr:rowOff>
    </xdr:to>
    <xdr:sp macro="" textlink="">
      <xdr:nvSpPr>
        <xdr:cNvPr id="135" name="楕円 134">
          <a:extLst>
            <a:ext uri="{FF2B5EF4-FFF2-40B4-BE49-F238E27FC236}">
              <a16:creationId xmlns:a16="http://schemas.microsoft.com/office/drawing/2014/main" id="{01555845-AA44-4DF6-92CA-32FF9DBD3178}"/>
            </a:ext>
          </a:extLst>
        </xdr:cNvPr>
        <xdr:cNvSpPr/>
      </xdr:nvSpPr>
      <xdr:spPr>
        <a:xfrm>
          <a:off x="7810500" y="700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21416</xdr:rowOff>
    </xdr:from>
    <xdr:to>
      <xdr:col>45</xdr:col>
      <xdr:colOff>177800</xdr:colOff>
      <xdr:row>41</xdr:row>
      <xdr:rowOff>24900</xdr:rowOff>
    </xdr:to>
    <xdr:cxnSp macro="">
      <xdr:nvCxnSpPr>
        <xdr:cNvPr id="136" name="直線コネクタ 135">
          <a:extLst>
            <a:ext uri="{FF2B5EF4-FFF2-40B4-BE49-F238E27FC236}">
              <a16:creationId xmlns:a16="http://schemas.microsoft.com/office/drawing/2014/main" id="{7582107F-CE0C-4059-A887-1637A10535A7}"/>
            </a:ext>
          </a:extLst>
        </xdr:cNvPr>
        <xdr:cNvCxnSpPr/>
      </xdr:nvCxnSpPr>
      <xdr:spPr>
        <a:xfrm flipV="1">
          <a:off x="7861300" y="7050866"/>
          <a:ext cx="889000" cy="3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148691</xdr:rowOff>
    </xdr:from>
    <xdr:to>
      <xdr:col>36</xdr:col>
      <xdr:colOff>165100</xdr:colOff>
      <xdr:row>41</xdr:row>
      <xdr:rowOff>78841</xdr:rowOff>
    </xdr:to>
    <xdr:sp macro="" textlink="">
      <xdr:nvSpPr>
        <xdr:cNvPr id="137" name="楕円 136">
          <a:extLst>
            <a:ext uri="{FF2B5EF4-FFF2-40B4-BE49-F238E27FC236}">
              <a16:creationId xmlns:a16="http://schemas.microsoft.com/office/drawing/2014/main" id="{F127151B-7A53-4963-93E9-D2D2490B921E}"/>
            </a:ext>
          </a:extLst>
        </xdr:cNvPr>
        <xdr:cNvSpPr/>
      </xdr:nvSpPr>
      <xdr:spPr>
        <a:xfrm>
          <a:off x="6921500" y="7006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24900</xdr:rowOff>
    </xdr:from>
    <xdr:to>
      <xdr:col>41</xdr:col>
      <xdr:colOff>50800</xdr:colOff>
      <xdr:row>41</xdr:row>
      <xdr:rowOff>28041</xdr:rowOff>
    </xdr:to>
    <xdr:cxnSp macro="">
      <xdr:nvCxnSpPr>
        <xdr:cNvPr id="138" name="直線コネクタ 137">
          <a:extLst>
            <a:ext uri="{FF2B5EF4-FFF2-40B4-BE49-F238E27FC236}">
              <a16:creationId xmlns:a16="http://schemas.microsoft.com/office/drawing/2014/main" id="{9C478111-7360-475A-8A6F-0D35B4984571}"/>
            </a:ext>
          </a:extLst>
        </xdr:cNvPr>
        <xdr:cNvCxnSpPr/>
      </xdr:nvCxnSpPr>
      <xdr:spPr>
        <a:xfrm flipV="1">
          <a:off x="6972300" y="7054350"/>
          <a:ext cx="889000" cy="3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60799</xdr:rowOff>
    </xdr:from>
    <xdr:ext cx="534377" cy="259045"/>
    <xdr:sp macro="" textlink="">
      <xdr:nvSpPr>
        <xdr:cNvPr id="139" name="n_1aveValue【道路】&#10;一人当たり延長">
          <a:extLst>
            <a:ext uri="{FF2B5EF4-FFF2-40B4-BE49-F238E27FC236}">
              <a16:creationId xmlns:a16="http://schemas.microsoft.com/office/drawing/2014/main" id="{A1834CA6-F11E-4CC4-A22F-A524F333A29A}"/>
            </a:ext>
          </a:extLst>
        </xdr:cNvPr>
        <xdr:cNvSpPr txBox="1"/>
      </xdr:nvSpPr>
      <xdr:spPr>
        <a:xfrm>
          <a:off x="9359411" y="6747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83444</xdr:rowOff>
    </xdr:from>
    <xdr:ext cx="534377" cy="259045"/>
    <xdr:sp macro="" textlink="">
      <xdr:nvSpPr>
        <xdr:cNvPr id="140" name="n_2aveValue【道路】&#10;一人当たり延長">
          <a:extLst>
            <a:ext uri="{FF2B5EF4-FFF2-40B4-BE49-F238E27FC236}">
              <a16:creationId xmlns:a16="http://schemas.microsoft.com/office/drawing/2014/main" id="{C59D9CDC-C0EA-463F-BF3B-3A417F43E6F2}"/>
            </a:ext>
          </a:extLst>
        </xdr:cNvPr>
        <xdr:cNvSpPr txBox="1"/>
      </xdr:nvSpPr>
      <xdr:spPr>
        <a:xfrm>
          <a:off x="8483111" y="6769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72915</xdr:rowOff>
    </xdr:from>
    <xdr:ext cx="534377" cy="259045"/>
    <xdr:sp macro="" textlink="">
      <xdr:nvSpPr>
        <xdr:cNvPr id="141" name="n_3aveValue【道路】&#10;一人当たり延長">
          <a:extLst>
            <a:ext uri="{FF2B5EF4-FFF2-40B4-BE49-F238E27FC236}">
              <a16:creationId xmlns:a16="http://schemas.microsoft.com/office/drawing/2014/main" id="{974A3316-2790-4D5D-AD5D-6362DC5D05BF}"/>
            </a:ext>
          </a:extLst>
        </xdr:cNvPr>
        <xdr:cNvSpPr txBox="1"/>
      </xdr:nvSpPr>
      <xdr:spPr>
        <a:xfrm>
          <a:off x="7594111" y="6759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77809</xdr:rowOff>
    </xdr:from>
    <xdr:ext cx="534377" cy="259045"/>
    <xdr:sp macro="" textlink="">
      <xdr:nvSpPr>
        <xdr:cNvPr id="142" name="n_4aveValue【道路】&#10;一人当たり延長">
          <a:extLst>
            <a:ext uri="{FF2B5EF4-FFF2-40B4-BE49-F238E27FC236}">
              <a16:creationId xmlns:a16="http://schemas.microsoft.com/office/drawing/2014/main" id="{C6507158-3E3A-42AC-934F-089260D7D1E5}"/>
            </a:ext>
          </a:extLst>
        </xdr:cNvPr>
        <xdr:cNvSpPr txBox="1"/>
      </xdr:nvSpPr>
      <xdr:spPr>
        <a:xfrm>
          <a:off x="6705111" y="6764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60520</xdr:rowOff>
    </xdr:from>
    <xdr:ext cx="534377" cy="259045"/>
    <xdr:sp macro="" textlink="">
      <xdr:nvSpPr>
        <xdr:cNvPr id="143" name="n_1mainValue【道路】&#10;一人当たり延長">
          <a:extLst>
            <a:ext uri="{FF2B5EF4-FFF2-40B4-BE49-F238E27FC236}">
              <a16:creationId xmlns:a16="http://schemas.microsoft.com/office/drawing/2014/main" id="{1432E714-E9E0-4D6A-AC73-AA9EB7701FCF}"/>
            </a:ext>
          </a:extLst>
        </xdr:cNvPr>
        <xdr:cNvSpPr txBox="1"/>
      </xdr:nvSpPr>
      <xdr:spPr>
        <a:xfrm>
          <a:off x="9359411" y="7089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63343</xdr:rowOff>
    </xdr:from>
    <xdr:ext cx="534377" cy="259045"/>
    <xdr:sp macro="" textlink="">
      <xdr:nvSpPr>
        <xdr:cNvPr id="144" name="n_2mainValue【道路】&#10;一人当たり延長">
          <a:extLst>
            <a:ext uri="{FF2B5EF4-FFF2-40B4-BE49-F238E27FC236}">
              <a16:creationId xmlns:a16="http://schemas.microsoft.com/office/drawing/2014/main" id="{285C8C3C-FE91-4425-B984-9EFE378D2DF0}"/>
            </a:ext>
          </a:extLst>
        </xdr:cNvPr>
        <xdr:cNvSpPr txBox="1"/>
      </xdr:nvSpPr>
      <xdr:spPr>
        <a:xfrm>
          <a:off x="8483111" y="7092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66827</xdr:rowOff>
    </xdr:from>
    <xdr:ext cx="534377" cy="259045"/>
    <xdr:sp macro="" textlink="">
      <xdr:nvSpPr>
        <xdr:cNvPr id="145" name="n_3mainValue【道路】&#10;一人当たり延長">
          <a:extLst>
            <a:ext uri="{FF2B5EF4-FFF2-40B4-BE49-F238E27FC236}">
              <a16:creationId xmlns:a16="http://schemas.microsoft.com/office/drawing/2014/main" id="{FF0776F9-4D2D-45DD-9647-9062531440EF}"/>
            </a:ext>
          </a:extLst>
        </xdr:cNvPr>
        <xdr:cNvSpPr txBox="1"/>
      </xdr:nvSpPr>
      <xdr:spPr>
        <a:xfrm>
          <a:off x="7594111" y="7096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69968</xdr:rowOff>
    </xdr:from>
    <xdr:ext cx="534377" cy="259045"/>
    <xdr:sp macro="" textlink="">
      <xdr:nvSpPr>
        <xdr:cNvPr id="146" name="n_4mainValue【道路】&#10;一人当たり延長">
          <a:extLst>
            <a:ext uri="{FF2B5EF4-FFF2-40B4-BE49-F238E27FC236}">
              <a16:creationId xmlns:a16="http://schemas.microsoft.com/office/drawing/2014/main" id="{8A40FF9E-FC44-4B69-8273-1FD709A0EF9D}"/>
            </a:ext>
          </a:extLst>
        </xdr:cNvPr>
        <xdr:cNvSpPr txBox="1"/>
      </xdr:nvSpPr>
      <xdr:spPr>
        <a:xfrm>
          <a:off x="6705111" y="7099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C528123C-3687-44C1-B451-F16AC1C191F7}"/>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id="{552473FD-D418-4CE5-B594-5022A9AB7618}"/>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id="{19E2EEC6-FA4C-4D9B-858B-E71E55841632}"/>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id="{EAAABD3E-B2CC-4032-9873-ABA90FF93893}"/>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id="{A524F00E-86A1-484C-88B9-3E417BE00993}"/>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id="{BD3AE5C8-4687-4E7C-9AF5-88F8EFD3BAB2}"/>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id="{343C4A83-9AE6-4A55-82E9-BA0F08B9D88F}"/>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id="{19C30552-DC3A-47F7-9069-979D69EE0FD4}"/>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a:extLst>
            <a:ext uri="{FF2B5EF4-FFF2-40B4-BE49-F238E27FC236}">
              <a16:creationId xmlns:a16="http://schemas.microsoft.com/office/drawing/2014/main" id="{FABE9515-1565-4242-862D-CBFE2FCF8DBD}"/>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a16="http://schemas.microsoft.com/office/drawing/2014/main" id="{CB4747EE-6DAD-43FC-A7A5-AC419D1DDE08}"/>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a:extLst>
            <a:ext uri="{FF2B5EF4-FFF2-40B4-BE49-F238E27FC236}">
              <a16:creationId xmlns:a16="http://schemas.microsoft.com/office/drawing/2014/main" id="{DDFB6D7C-BB82-4DEB-94F4-FB5B9539A801}"/>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a:extLst>
            <a:ext uri="{FF2B5EF4-FFF2-40B4-BE49-F238E27FC236}">
              <a16:creationId xmlns:a16="http://schemas.microsoft.com/office/drawing/2014/main" id="{CF6814D4-4897-4659-8182-614485FF47A1}"/>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9" name="テキスト ボックス 158">
          <a:extLst>
            <a:ext uri="{FF2B5EF4-FFF2-40B4-BE49-F238E27FC236}">
              <a16:creationId xmlns:a16="http://schemas.microsoft.com/office/drawing/2014/main" id="{852AB4C1-84C1-4419-9DC6-1F68F0713E9D}"/>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a:extLst>
            <a:ext uri="{FF2B5EF4-FFF2-40B4-BE49-F238E27FC236}">
              <a16:creationId xmlns:a16="http://schemas.microsoft.com/office/drawing/2014/main" id="{67B14CA3-27FE-49FA-AD26-C04240207E59}"/>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a:extLst>
            <a:ext uri="{FF2B5EF4-FFF2-40B4-BE49-F238E27FC236}">
              <a16:creationId xmlns:a16="http://schemas.microsoft.com/office/drawing/2014/main" id="{525CFB15-E221-43D3-BB64-C9A6FB4A68D6}"/>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a:extLst>
            <a:ext uri="{FF2B5EF4-FFF2-40B4-BE49-F238E27FC236}">
              <a16:creationId xmlns:a16="http://schemas.microsoft.com/office/drawing/2014/main" id="{1CE802E4-1967-45B4-B22C-7CB674CBDBCD}"/>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a:extLst>
            <a:ext uri="{FF2B5EF4-FFF2-40B4-BE49-F238E27FC236}">
              <a16:creationId xmlns:a16="http://schemas.microsoft.com/office/drawing/2014/main" id="{12BA7B81-49CF-4D59-BCAE-AD2D5E42DC64}"/>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a:extLst>
            <a:ext uri="{FF2B5EF4-FFF2-40B4-BE49-F238E27FC236}">
              <a16:creationId xmlns:a16="http://schemas.microsoft.com/office/drawing/2014/main" id="{64789DEB-DF82-4BC6-8AAC-5FF1EEB188AE}"/>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a:extLst>
            <a:ext uri="{FF2B5EF4-FFF2-40B4-BE49-F238E27FC236}">
              <a16:creationId xmlns:a16="http://schemas.microsoft.com/office/drawing/2014/main" id="{1BCC6519-2B37-47F4-81CB-315B86557EDC}"/>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a:extLst>
            <a:ext uri="{FF2B5EF4-FFF2-40B4-BE49-F238E27FC236}">
              <a16:creationId xmlns:a16="http://schemas.microsoft.com/office/drawing/2014/main" id="{64E8D384-B670-4835-86D0-3AD75B93515C}"/>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67" name="テキスト ボックス 166">
          <a:extLst>
            <a:ext uri="{FF2B5EF4-FFF2-40B4-BE49-F238E27FC236}">
              <a16:creationId xmlns:a16="http://schemas.microsoft.com/office/drawing/2014/main" id="{EC91E255-55EA-4B9B-88BC-443850E8B794}"/>
            </a:ext>
          </a:extLst>
        </xdr:cNvPr>
        <xdr:cNvSpPr txBox="1"/>
      </xdr:nvSpPr>
      <xdr:spPr>
        <a:xfrm>
          <a:off x="423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a:extLst>
            <a:ext uri="{FF2B5EF4-FFF2-40B4-BE49-F238E27FC236}">
              <a16:creationId xmlns:a16="http://schemas.microsoft.com/office/drawing/2014/main" id="{CBFA87E1-E8E5-4517-8BC8-7DB48E785D4C}"/>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9" name="【橋りょう・トンネル】&#10;有形固定資産減価償却率グラフ枠">
          <a:extLst>
            <a:ext uri="{FF2B5EF4-FFF2-40B4-BE49-F238E27FC236}">
              <a16:creationId xmlns:a16="http://schemas.microsoft.com/office/drawing/2014/main" id="{255C4C60-6AA4-43E2-B895-0137660E7B6C}"/>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62</xdr:row>
      <xdr:rowOff>165100</xdr:rowOff>
    </xdr:to>
    <xdr:cxnSp macro="">
      <xdr:nvCxnSpPr>
        <xdr:cNvPr id="170" name="直線コネクタ 169">
          <a:extLst>
            <a:ext uri="{FF2B5EF4-FFF2-40B4-BE49-F238E27FC236}">
              <a16:creationId xmlns:a16="http://schemas.microsoft.com/office/drawing/2014/main" id="{BED5D014-10DA-4A5B-ACD9-5C6D631B8101}"/>
            </a:ext>
          </a:extLst>
        </xdr:cNvPr>
        <xdr:cNvCxnSpPr/>
      </xdr:nvCxnSpPr>
      <xdr:spPr>
        <a:xfrm flipV="1">
          <a:off x="4634865" y="952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62</xdr:row>
      <xdr:rowOff>168927</xdr:rowOff>
    </xdr:from>
    <xdr:ext cx="469744" cy="259045"/>
    <xdr:sp macro="" textlink="">
      <xdr:nvSpPr>
        <xdr:cNvPr id="171" name="【橋りょう・トンネル】&#10;有形固定資産減価償却率最小値テキスト">
          <a:extLst>
            <a:ext uri="{FF2B5EF4-FFF2-40B4-BE49-F238E27FC236}">
              <a16:creationId xmlns:a16="http://schemas.microsoft.com/office/drawing/2014/main" id="{B0CBF5AA-1851-4F98-B62B-EE062575D30E}"/>
            </a:ext>
          </a:extLst>
        </xdr:cNvPr>
        <xdr:cNvSpPr txBox="1"/>
      </xdr:nvSpPr>
      <xdr:spPr>
        <a:xfrm>
          <a:off x="4673600" y="1079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62</xdr:row>
      <xdr:rowOff>165100</xdr:rowOff>
    </xdr:from>
    <xdr:to>
      <xdr:col>24</xdr:col>
      <xdr:colOff>152400</xdr:colOff>
      <xdr:row>62</xdr:row>
      <xdr:rowOff>165100</xdr:rowOff>
    </xdr:to>
    <xdr:cxnSp macro="">
      <xdr:nvCxnSpPr>
        <xdr:cNvPr id="172" name="直線コネクタ 171">
          <a:extLst>
            <a:ext uri="{FF2B5EF4-FFF2-40B4-BE49-F238E27FC236}">
              <a16:creationId xmlns:a16="http://schemas.microsoft.com/office/drawing/2014/main" id="{3010C8CE-CEE6-40A1-854F-10AAF290D2E2}"/>
            </a:ext>
          </a:extLst>
        </xdr:cNvPr>
        <xdr:cNvCxnSpPr/>
      </xdr:nvCxnSpPr>
      <xdr:spPr>
        <a:xfrm>
          <a:off x="4546600" y="1079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340478" cy="259045"/>
    <xdr:sp macro="" textlink="">
      <xdr:nvSpPr>
        <xdr:cNvPr id="173" name="【橋りょう・トンネル】&#10;有形固定資産減価償却率最大値テキスト">
          <a:extLst>
            <a:ext uri="{FF2B5EF4-FFF2-40B4-BE49-F238E27FC236}">
              <a16:creationId xmlns:a16="http://schemas.microsoft.com/office/drawing/2014/main" id="{A4B6AE33-0202-4679-9DD2-033F427D0B0E}"/>
            </a:ext>
          </a:extLst>
        </xdr:cNvPr>
        <xdr:cNvSpPr txBox="1"/>
      </xdr:nvSpPr>
      <xdr:spPr>
        <a:xfrm>
          <a:off x="4673600" y="930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174" name="直線コネクタ 173">
          <a:extLst>
            <a:ext uri="{FF2B5EF4-FFF2-40B4-BE49-F238E27FC236}">
              <a16:creationId xmlns:a16="http://schemas.microsoft.com/office/drawing/2014/main" id="{76EEBDDD-96F8-4EEA-B781-9921349C49A3}"/>
            </a:ext>
          </a:extLst>
        </xdr:cNvPr>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165117</xdr:rowOff>
    </xdr:from>
    <xdr:ext cx="405111" cy="259045"/>
    <xdr:sp macro="" textlink="">
      <xdr:nvSpPr>
        <xdr:cNvPr id="175" name="【橋りょう・トンネル】&#10;有形固定資産減価償却率平均値テキスト">
          <a:extLst>
            <a:ext uri="{FF2B5EF4-FFF2-40B4-BE49-F238E27FC236}">
              <a16:creationId xmlns:a16="http://schemas.microsoft.com/office/drawing/2014/main" id="{E0276E75-0212-4AFE-8FE1-DFA35328C549}"/>
            </a:ext>
          </a:extLst>
        </xdr:cNvPr>
        <xdr:cNvSpPr txBox="1"/>
      </xdr:nvSpPr>
      <xdr:spPr>
        <a:xfrm>
          <a:off x="4673600" y="102806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15240</xdr:rowOff>
    </xdr:from>
    <xdr:to>
      <xdr:col>24</xdr:col>
      <xdr:colOff>114300</xdr:colOff>
      <xdr:row>60</xdr:row>
      <xdr:rowOff>116840</xdr:rowOff>
    </xdr:to>
    <xdr:sp macro="" textlink="">
      <xdr:nvSpPr>
        <xdr:cNvPr id="176" name="フローチャート: 判断 175">
          <a:extLst>
            <a:ext uri="{FF2B5EF4-FFF2-40B4-BE49-F238E27FC236}">
              <a16:creationId xmlns:a16="http://schemas.microsoft.com/office/drawing/2014/main" id="{588EC860-F4C8-4441-9EFB-1369E05FFDCB}"/>
            </a:ext>
          </a:extLst>
        </xdr:cNvPr>
        <xdr:cNvSpPr/>
      </xdr:nvSpPr>
      <xdr:spPr>
        <a:xfrm>
          <a:off x="4584700" y="10302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0</xdr:rowOff>
    </xdr:from>
    <xdr:to>
      <xdr:col>20</xdr:col>
      <xdr:colOff>38100</xdr:colOff>
      <xdr:row>60</xdr:row>
      <xdr:rowOff>101600</xdr:rowOff>
    </xdr:to>
    <xdr:sp macro="" textlink="">
      <xdr:nvSpPr>
        <xdr:cNvPr id="177" name="フローチャート: 判断 176">
          <a:extLst>
            <a:ext uri="{FF2B5EF4-FFF2-40B4-BE49-F238E27FC236}">
              <a16:creationId xmlns:a16="http://schemas.microsoft.com/office/drawing/2014/main" id="{270C0A81-080E-4CDF-8807-092D591ACBBC}"/>
            </a:ext>
          </a:extLst>
        </xdr:cNvPr>
        <xdr:cNvSpPr/>
      </xdr:nvSpPr>
      <xdr:spPr>
        <a:xfrm>
          <a:off x="3746500" y="1028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17780</xdr:rowOff>
    </xdr:from>
    <xdr:to>
      <xdr:col>15</xdr:col>
      <xdr:colOff>101600</xdr:colOff>
      <xdr:row>60</xdr:row>
      <xdr:rowOff>119380</xdr:rowOff>
    </xdr:to>
    <xdr:sp macro="" textlink="">
      <xdr:nvSpPr>
        <xdr:cNvPr id="178" name="フローチャート: 判断 177">
          <a:extLst>
            <a:ext uri="{FF2B5EF4-FFF2-40B4-BE49-F238E27FC236}">
              <a16:creationId xmlns:a16="http://schemas.microsoft.com/office/drawing/2014/main" id="{2C08BEB5-865F-46A8-A9C4-3AB406E15E8D}"/>
            </a:ext>
          </a:extLst>
        </xdr:cNvPr>
        <xdr:cNvSpPr/>
      </xdr:nvSpPr>
      <xdr:spPr>
        <a:xfrm>
          <a:off x="28575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153670</xdr:rowOff>
    </xdr:from>
    <xdr:to>
      <xdr:col>10</xdr:col>
      <xdr:colOff>165100</xdr:colOff>
      <xdr:row>60</xdr:row>
      <xdr:rowOff>83820</xdr:rowOff>
    </xdr:to>
    <xdr:sp macro="" textlink="">
      <xdr:nvSpPr>
        <xdr:cNvPr id="179" name="フローチャート: 判断 178">
          <a:extLst>
            <a:ext uri="{FF2B5EF4-FFF2-40B4-BE49-F238E27FC236}">
              <a16:creationId xmlns:a16="http://schemas.microsoft.com/office/drawing/2014/main" id="{F6D9B821-BA82-47B4-BAC8-4283D5C0D28C}"/>
            </a:ext>
          </a:extLst>
        </xdr:cNvPr>
        <xdr:cNvSpPr/>
      </xdr:nvSpPr>
      <xdr:spPr>
        <a:xfrm>
          <a:off x="1968500" y="10269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147320</xdr:rowOff>
    </xdr:from>
    <xdr:to>
      <xdr:col>6</xdr:col>
      <xdr:colOff>38100</xdr:colOff>
      <xdr:row>60</xdr:row>
      <xdr:rowOff>77470</xdr:rowOff>
    </xdr:to>
    <xdr:sp macro="" textlink="">
      <xdr:nvSpPr>
        <xdr:cNvPr id="180" name="フローチャート: 判断 179">
          <a:extLst>
            <a:ext uri="{FF2B5EF4-FFF2-40B4-BE49-F238E27FC236}">
              <a16:creationId xmlns:a16="http://schemas.microsoft.com/office/drawing/2014/main" id="{1628D41B-711B-4260-9A8D-78BE38023144}"/>
            </a:ext>
          </a:extLst>
        </xdr:cNvPr>
        <xdr:cNvSpPr/>
      </xdr:nvSpPr>
      <xdr:spPr>
        <a:xfrm>
          <a:off x="1079500" y="1026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86C4C1CC-8FA2-4383-85E6-A02482C26894}"/>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FE2256AC-79ED-4859-B17A-D8010D896868}"/>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F43868FD-CAF0-4832-975B-DD35A3E7F5FC}"/>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FADF94E2-B49C-4DE4-828F-BD80647632CB}"/>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F97D4FDD-B550-4DC8-B672-1CFF0AE5821E}"/>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170180</xdr:rowOff>
    </xdr:from>
    <xdr:to>
      <xdr:col>24</xdr:col>
      <xdr:colOff>114300</xdr:colOff>
      <xdr:row>59</xdr:row>
      <xdr:rowOff>100330</xdr:rowOff>
    </xdr:to>
    <xdr:sp macro="" textlink="">
      <xdr:nvSpPr>
        <xdr:cNvPr id="186" name="楕円 185">
          <a:extLst>
            <a:ext uri="{FF2B5EF4-FFF2-40B4-BE49-F238E27FC236}">
              <a16:creationId xmlns:a16="http://schemas.microsoft.com/office/drawing/2014/main" id="{01056CAA-77A0-4001-8FDA-2C0BB2D6FD27}"/>
            </a:ext>
          </a:extLst>
        </xdr:cNvPr>
        <xdr:cNvSpPr/>
      </xdr:nvSpPr>
      <xdr:spPr>
        <a:xfrm>
          <a:off x="4584700" y="10114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21607</xdr:rowOff>
    </xdr:from>
    <xdr:ext cx="405111" cy="259045"/>
    <xdr:sp macro="" textlink="">
      <xdr:nvSpPr>
        <xdr:cNvPr id="187" name="【橋りょう・トンネル】&#10;有形固定資産減価償却率該当値テキスト">
          <a:extLst>
            <a:ext uri="{FF2B5EF4-FFF2-40B4-BE49-F238E27FC236}">
              <a16:creationId xmlns:a16="http://schemas.microsoft.com/office/drawing/2014/main" id="{42229DA6-65A5-4800-B6CC-315F6526FCCB}"/>
            </a:ext>
          </a:extLst>
        </xdr:cNvPr>
        <xdr:cNvSpPr txBox="1"/>
      </xdr:nvSpPr>
      <xdr:spPr>
        <a:xfrm>
          <a:off x="4673600" y="996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160020</xdr:rowOff>
    </xdr:from>
    <xdr:to>
      <xdr:col>20</xdr:col>
      <xdr:colOff>38100</xdr:colOff>
      <xdr:row>59</xdr:row>
      <xdr:rowOff>90170</xdr:rowOff>
    </xdr:to>
    <xdr:sp macro="" textlink="">
      <xdr:nvSpPr>
        <xdr:cNvPr id="188" name="楕円 187">
          <a:extLst>
            <a:ext uri="{FF2B5EF4-FFF2-40B4-BE49-F238E27FC236}">
              <a16:creationId xmlns:a16="http://schemas.microsoft.com/office/drawing/2014/main" id="{8141957E-CFCA-4F8F-9FCA-D595D498A6B0}"/>
            </a:ext>
          </a:extLst>
        </xdr:cNvPr>
        <xdr:cNvSpPr/>
      </xdr:nvSpPr>
      <xdr:spPr>
        <a:xfrm>
          <a:off x="3746500" y="1010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39370</xdr:rowOff>
    </xdr:from>
    <xdr:to>
      <xdr:col>24</xdr:col>
      <xdr:colOff>63500</xdr:colOff>
      <xdr:row>59</xdr:row>
      <xdr:rowOff>49530</xdr:rowOff>
    </xdr:to>
    <xdr:cxnSp macro="">
      <xdr:nvCxnSpPr>
        <xdr:cNvPr id="189" name="直線コネクタ 188">
          <a:extLst>
            <a:ext uri="{FF2B5EF4-FFF2-40B4-BE49-F238E27FC236}">
              <a16:creationId xmlns:a16="http://schemas.microsoft.com/office/drawing/2014/main" id="{FF376C7F-1686-4529-A8E8-4D2DCF06072C}"/>
            </a:ext>
          </a:extLst>
        </xdr:cNvPr>
        <xdr:cNvCxnSpPr/>
      </xdr:nvCxnSpPr>
      <xdr:spPr>
        <a:xfrm>
          <a:off x="3797300" y="10154920"/>
          <a:ext cx="838200" cy="10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148590</xdr:rowOff>
    </xdr:from>
    <xdr:to>
      <xdr:col>15</xdr:col>
      <xdr:colOff>101600</xdr:colOff>
      <xdr:row>59</xdr:row>
      <xdr:rowOff>78740</xdr:rowOff>
    </xdr:to>
    <xdr:sp macro="" textlink="">
      <xdr:nvSpPr>
        <xdr:cNvPr id="190" name="楕円 189">
          <a:extLst>
            <a:ext uri="{FF2B5EF4-FFF2-40B4-BE49-F238E27FC236}">
              <a16:creationId xmlns:a16="http://schemas.microsoft.com/office/drawing/2014/main" id="{8797B749-6625-4AC0-9646-9080419E128D}"/>
            </a:ext>
          </a:extLst>
        </xdr:cNvPr>
        <xdr:cNvSpPr/>
      </xdr:nvSpPr>
      <xdr:spPr>
        <a:xfrm>
          <a:off x="2857500" y="10092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27940</xdr:rowOff>
    </xdr:from>
    <xdr:to>
      <xdr:col>19</xdr:col>
      <xdr:colOff>177800</xdr:colOff>
      <xdr:row>59</xdr:row>
      <xdr:rowOff>39370</xdr:rowOff>
    </xdr:to>
    <xdr:cxnSp macro="">
      <xdr:nvCxnSpPr>
        <xdr:cNvPr id="191" name="直線コネクタ 190">
          <a:extLst>
            <a:ext uri="{FF2B5EF4-FFF2-40B4-BE49-F238E27FC236}">
              <a16:creationId xmlns:a16="http://schemas.microsoft.com/office/drawing/2014/main" id="{9084A8CA-772E-4AB4-84C7-AD1C521B4FDC}"/>
            </a:ext>
          </a:extLst>
        </xdr:cNvPr>
        <xdr:cNvCxnSpPr/>
      </xdr:nvCxnSpPr>
      <xdr:spPr>
        <a:xfrm>
          <a:off x="2908300" y="1014349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144780</xdr:rowOff>
    </xdr:from>
    <xdr:to>
      <xdr:col>10</xdr:col>
      <xdr:colOff>165100</xdr:colOff>
      <xdr:row>59</xdr:row>
      <xdr:rowOff>74930</xdr:rowOff>
    </xdr:to>
    <xdr:sp macro="" textlink="">
      <xdr:nvSpPr>
        <xdr:cNvPr id="192" name="楕円 191">
          <a:extLst>
            <a:ext uri="{FF2B5EF4-FFF2-40B4-BE49-F238E27FC236}">
              <a16:creationId xmlns:a16="http://schemas.microsoft.com/office/drawing/2014/main" id="{D8C4BFDA-11EF-4172-9ED2-8F1AF335A48A}"/>
            </a:ext>
          </a:extLst>
        </xdr:cNvPr>
        <xdr:cNvSpPr/>
      </xdr:nvSpPr>
      <xdr:spPr>
        <a:xfrm>
          <a:off x="1968500" y="1008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24130</xdr:rowOff>
    </xdr:from>
    <xdr:to>
      <xdr:col>15</xdr:col>
      <xdr:colOff>50800</xdr:colOff>
      <xdr:row>59</xdr:row>
      <xdr:rowOff>27940</xdr:rowOff>
    </xdr:to>
    <xdr:cxnSp macro="">
      <xdr:nvCxnSpPr>
        <xdr:cNvPr id="193" name="直線コネクタ 192">
          <a:extLst>
            <a:ext uri="{FF2B5EF4-FFF2-40B4-BE49-F238E27FC236}">
              <a16:creationId xmlns:a16="http://schemas.microsoft.com/office/drawing/2014/main" id="{ACF525FF-8E1B-4081-91AF-53F05BE7E9EB}"/>
            </a:ext>
          </a:extLst>
        </xdr:cNvPr>
        <xdr:cNvCxnSpPr/>
      </xdr:nvCxnSpPr>
      <xdr:spPr>
        <a:xfrm>
          <a:off x="2019300" y="1013968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133350</xdr:rowOff>
    </xdr:from>
    <xdr:to>
      <xdr:col>6</xdr:col>
      <xdr:colOff>38100</xdr:colOff>
      <xdr:row>59</xdr:row>
      <xdr:rowOff>63500</xdr:rowOff>
    </xdr:to>
    <xdr:sp macro="" textlink="">
      <xdr:nvSpPr>
        <xdr:cNvPr id="194" name="楕円 193">
          <a:extLst>
            <a:ext uri="{FF2B5EF4-FFF2-40B4-BE49-F238E27FC236}">
              <a16:creationId xmlns:a16="http://schemas.microsoft.com/office/drawing/2014/main" id="{D066ACF7-4484-4CE3-ACA7-6BB5BDAC32A9}"/>
            </a:ext>
          </a:extLst>
        </xdr:cNvPr>
        <xdr:cNvSpPr/>
      </xdr:nvSpPr>
      <xdr:spPr>
        <a:xfrm>
          <a:off x="1079500" y="1007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12700</xdr:rowOff>
    </xdr:from>
    <xdr:to>
      <xdr:col>10</xdr:col>
      <xdr:colOff>114300</xdr:colOff>
      <xdr:row>59</xdr:row>
      <xdr:rowOff>24130</xdr:rowOff>
    </xdr:to>
    <xdr:cxnSp macro="">
      <xdr:nvCxnSpPr>
        <xdr:cNvPr id="195" name="直線コネクタ 194">
          <a:extLst>
            <a:ext uri="{FF2B5EF4-FFF2-40B4-BE49-F238E27FC236}">
              <a16:creationId xmlns:a16="http://schemas.microsoft.com/office/drawing/2014/main" id="{7E617DF8-D809-48B6-A603-367929D8C391}"/>
            </a:ext>
          </a:extLst>
        </xdr:cNvPr>
        <xdr:cNvCxnSpPr/>
      </xdr:nvCxnSpPr>
      <xdr:spPr>
        <a:xfrm>
          <a:off x="1130300" y="1012825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92727</xdr:rowOff>
    </xdr:from>
    <xdr:ext cx="405111" cy="259045"/>
    <xdr:sp macro="" textlink="">
      <xdr:nvSpPr>
        <xdr:cNvPr id="196" name="n_1aveValue【橋りょう・トンネル】&#10;有形固定資産減価償却率">
          <a:extLst>
            <a:ext uri="{FF2B5EF4-FFF2-40B4-BE49-F238E27FC236}">
              <a16:creationId xmlns:a16="http://schemas.microsoft.com/office/drawing/2014/main" id="{94B51269-4BD2-48FD-9E92-8A222F86F662}"/>
            </a:ext>
          </a:extLst>
        </xdr:cNvPr>
        <xdr:cNvSpPr txBox="1"/>
      </xdr:nvSpPr>
      <xdr:spPr>
        <a:xfrm>
          <a:off x="3582044" y="10379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110507</xdr:rowOff>
    </xdr:from>
    <xdr:ext cx="405111" cy="259045"/>
    <xdr:sp macro="" textlink="">
      <xdr:nvSpPr>
        <xdr:cNvPr id="197" name="n_2aveValue【橋りょう・トンネル】&#10;有形固定資産減価償却率">
          <a:extLst>
            <a:ext uri="{FF2B5EF4-FFF2-40B4-BE49-F238E27FC236}">
              <a16:creationId xmlns:a16="http://schemas.microsoft.com/office/drawing/2014/main" id="{AE622B0F-3C37-421B-A470-9CA56924B11A}"/>
            </a:ext>
          </a:extLst>
        </xdr:cNvPr>
        <xdr:cNvSpPr txBox="1"/>
      </xdr:nvSpPr>
      <xdr:spPr>
        <a:xfrm>
          <a:off x="2705744" y="1039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74947</xdr:rowOff>
    </xdr:from>
    <xdr:ext cx="405111" cy="259045"/>
    <xdr:sp macro="" textlink="">
      <xdr:nvSpPr>
        <xdr:cNvPr id="198" name="n_3aveValue【橋りょう・トンネル】&#10;有形固定資産減価償却率">
          <a:extLst>
            <a:ext uri="{FF2B5EF4-FFF2-40B4-BE49-F238E27FC236}">
              <a16:creationId xmlns:a16="http://schemas.microsoft.com/office/drawing/2014/main" id="{D632547A-0B41-40EA-938A-F5548F5D9602}"/>
            </a:ext>
          </a:extLst>
        </xdr:cNvPr>
        <xdr:cNvSpPr txBox="1"/>
      </xdr:nvSpPr>
      <xdr:spPr>
        <a:xfrm>
          <a:off x="1816744" y="10361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68597</xdr:rowOff>
    </xdr:from>
    <xdr:ext cx="405111" cy="259045"/>
    <xdr:sp macro="" textlink="">
      <xdr:nvSpPr>
        <xdr:cNvPr id="199" name="n_4aveValue【橋りょう・トンネル】&#10;有形固定資産減価償却率">
          <a:extLst>
            <a:ext uri="{FF2B5EF4-FFF2-40B4-BE49-F238E27FC236}">
              <a16:creationId xmlns:a16="http://schemas.microsoft.com/office/drawing/2014/main" id="{50F2BCE2-FE9C-4105-95D2-BAFCE4548D92}"/>
            </a:ext>
          </a:extLst>
        </xdr:cNvPr>
        <xdr:cNvSpPr txBox="1"/>
      </xdr:nvSpPr>
      <xdr:spPr>
        <a:xfrm>
          <a:off x="927744" y="10355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106697</xdr:rowOff>
    </xdr:from>
    <xdr:ext cx="405111" cy="259045"/>
    <xdr:sp macro="" textlink="">
      <xdr:nvSpPr>
        <xdr:cNvPr id="200" name="n_1mainValue【橋りょう・トンネル】&#10;有形固定資産減価償却率">
          <a:extLst>
            <a:ext uri="{FF2B5EF4-FFF2-40B4-BE49-F238E27FC236}">
              <a16:creationId xmlns:a16="http://schemas.microsoft.com/office/drawing/2014/main" id="{CBC5C22F-CA5D-4B0E-BA8B-7352FAB6E912}"/>
            </a:ext>
          </a:extLst>
        </xdr:cNvPr>
        <xdr:cNvSpPr txBox="1"/>
      </xdr:nvSpPr>
      <xdr:spPr>
        <a:xfrm>
          <a:off x="3582044" y="9879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95267</xdr:rowOff>
    </xdr:from>
    <xdr:ext cx="405111" cy="259045"/>
    <xdr:sp macro="" textlink="">
      <xdr:nvSpPr>
        <xdr:cNvPr id="201" name="n_2mainValue【橋りょう・トンネル】&#10;有形固定資産減価償却率">
          <a:extLst>
            <a:ext uri="{FF2B5EF4-FFF2-40B4-BE49-F238E27FC236}">
              <a16:creationId xmlns:a16="http://schemas.microsoft.com/office/drawing/2014/main" id="{92AE6F9D-2B18-4131-871A-FCB6D9ECA934}"/>
            </a:ext>
          </a:extLst>
        </xdr:cNvPr>
        <xdr:cNvSpPr txBox="1"/>
      </xdr:nvSpPr>
      <xdr:spPr>
        <a:xfrm>
          <a:off x="2705744" y="9867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91457</xdr:rowOff>
    </xdr:from>
    <xdr:ext cx="405111" cy="259045"/>
    <xdr:sp macro="" textlink="">
      <xdr:nvSpPr>
        <xdr:cNvPr id="202" name="n_3mainValue【橋りょう・トンネル】&#10;有形固定資産減価償却率">
          <a:extLst>
            <a:ext uri="{FF2B5EF4-FFF2-40B4-BE49-F238E27FC236}">
              <a16:creationId xmlns:a16="http://schemas.microsoft.com/office/drawing/2014/main" id="{D58BEF62-23DB-4020-999B-5D81E530C9E4}"/>
            </a:ext>
          </a:extLst>
        </xdr:cNvPr>
        <xdr:cNvSpPr txBox="1"/>
      </xdr:nvSpPr>
      <xdr:spPr>
        <a:xfrm>
          <a:off x="1816744" y="9864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80027</xdr:rowOff>
    </xdr:from>
    <xdr:ext cx="405111" cy="259045"/>
    <xdr:sp macro="" textlink="">
      <xdr:nvSpPr>
        <xdr:cNvPr id="203" name="n_4mainValue【橋りょう・トンネル】&#10;有形固定資産減価償却率">
          <a:extLst>
            <a:ext uri="{FF2B5EF4-FFF2-40B4-BE49-F238E27FC236}">
              <a16:creationId xmlns:a16="http://schemas.microsoft.com/office/drawing/2014/main" id="{2CCAB9F3-9F00-431C-969E-48865B7A02B1}"/>
            </a:ext>
          </a:extLst>
        </xdr:cNvPr>
        <xdr:cNvSpPr txBox="1"/>
      </xdr:nvSpPr>
      <xdr:spPr>
        <a:xfrm>
          <a:off x="927744" y="9852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4" name="正方形/長方形 203">
          <a:extLst>
            <a:ext uri="{FF2B5EF4-FFF2-40B4-BE49-F238E27FC236}">
              <a16:creationId xmlns:a16="http://schemas.microsoft.com/office/drawing/2014/main" id="{F314E095-E5D5-48DB-904F-6B974B9DC406}"/>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5" name="正方形/長方形 204">
          <a:extLst>
            <a:ext uri="{FF2B5EF4-FFF2-40B4-BE49-F238E27FC236}">
              <a16:creationId xmlns:a16="http://schemas.microsoft.com/office/drawing/2014/main" id="{85E84761-3E26-4B0D-9EC7-DCD99D20E184}"/>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6" name="正方形/長方形 205">
          <a:extLst>
            <a:ext uri="{FF2B5EF4-FFF2-40B4-BE49-F238E27FC236}">
              <a16:creationId xmlns:a16="http://schemas.microsoft.com/office/drawing/2014/main" id="{91731F62-CEB3-4B99-B27D-D319DCB76867}"/>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7" name="正方形/長方形 206">
          <a:extLst>
            <a:ext uri="{FF2B5EF4-FFF2-40B4-BE49-F238E27FC236}">
              <a16:creationId xmlns:a16="http://schemas.microsoft.com/office/drawing/2014/main" id="{17D879B7-409C-41FF-A6F2-B96C1301AAA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8" name="正方形/長方形 207">
          <a:extLst>
            <a:ext uri="{FF2B5EF4-FFF2-40B4-BE49-F238E27FC236}">
              <a16:creationId xmlns:a16="http://schemas.microsoft.com/office/drawing/2014/main" id="{8B72F8F4-5BC9-48D7-8079-1A576B1E9AEA}"/>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9" name="正方形/長方形 208">
          <a:extLst>
            <a:ext uri="{FF2B5EF4-FFF2-40B4-BE49-F238E27FC236}">
              <a16:creationId xmlns:a16="http://schemas.microsoft.com/office/drawing/2014/main" id="{AAE72CF8-8C98-4ACB-AD87-D2F0A50464F6}"/>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0" name="正方形/長方形 209">
          <a:extLst>
            <a:ext uri="{FF2B5EF4-FFF2-40B4-BE49-F238E27FC236}">
              <a16:creationId xmlns:a16="http://schemas.microsoft.com/office/drawing/2014/main" id="{70E597A2-8327-4E12-8C8F-8BE09D176853}"/>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1" name="正方形/長方形 210">
          <a:extLst>
            <a:ext uri="{FF2B5EF4-FFF2-40B4-BE49-F238E27FC236}">
              <a16:creationId xmlns:a16="http://schemas.microsoft.com/office/drawing/2014/main" id="{60B8A061-A54F-4506-B26D-FA26EED6935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2" name="テキスト ボックス 211">
          <a:extLst>
            <a:ext uri="{FF2B5EF4-FFF2-40B4-BE49-F238E27FC236}">
              <a16:creationId xmlns:a16="http://schemas.microsoft.com/office/drawing/2014/main" id="{61653E11-2BB0-4693-B737-14A5BF2A6C88}"/>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3" name="直線コネクタ 212">
          <a:extLst>
            <a:ext uri="{FF2B5EF4-FFF2-40B4-BE49-F238E27FC236}">
              <a16:creationId xmlns:a16="http://schemas.microsoft.com/office/drawing/2014/main" id="{3BB65D65-1E38-4A44-86A2-3C35823F0A51}"/>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4" name="直線コネクタ 213">
          <a:extLst>
            <a:ext uri="{FF2B5EF4-FFF2-40B4-BE49-F238E27FC236}">
              <a16:creationId xmlns:a16="http://schemas.microsoft.com/office/drawing/2014/main" id="{8ABB52C4-49C5-4B1B-A4CD-7F2F89BF9849}"/>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5" name="テキスト ボックス 214">
          <a:extLst>
            <a:ext uri="{FF2B5EF4-FFF2-40B4-BE49-F238E27FC236}">
              <a16:creationId xmlns:a16="http://schemas.microsoft.com/office/drawing/2014/main" id="{FA84AF65-91A1-482E-8E8B-B7D22DEFCE7F}"/>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6" name="直線コネクタ 215">
          <a:extLst>
            <a:ext uri="{FF2B5EF4-FFF2-40B4-BE49-F238E27FC236}">
              <a16:creationId xmlns:a16="http://schemas.microsoft.com/office/drawing/2014/main" id="{D4465A4E-C983-4264-8511-1EA769359EF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17" name="テキスト ボックス 216">
          <a:extLst>
            <a:ext uri="{FF2B5EF4-FFF2-40B4-BE49-F238E27FC236}">
              <a16:creationId xmlns:a16="http://schemas.microsoft.com/office/drawing/2014/main" id="{BA1B93E3-A08C-46C3-9412-EEDC8959C74B}"/>
            </a:ext>
          </a:extLst>
        </xdr:cNvPr>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8" name="直線コネクタ 217">
          <a:extLst>
            <a:ext uri="{FF2B5EF4-FFF2-40B4-BE49-F238E27FC236}">
              <a16:creationId xmlns:a16="http://schemas.microsoft.com/office/drawing/2014/main" id="{A453015D-A767-423A-952C-E74068B1A63D}"/>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19" name="テキスト ボックス 218">
          <a:extLst>
            <a:ext uri="{FF2B5EF4-FFF2-40B4-BE49-F238E27FC236}">
              <a16:creationId xmlns:a16="http://schemas.microsoft.com/office/drawing/2014/main" id="{72F406C2-EF32-4A83-BC84-70284401BBFC}"/>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0" name="直線コネクタ 219">
          <a:extLst>
            <a:ext uri="{FF2B5EF4-FFF2-40B4-BE49-F238E27FC236}">
              <a16:creationId xmlns:a16="http://schemas.microsoft.com/office/drawing/2014/main" id="{2D42BC05-2D18-4924-90C7-5E7C2A6F663A}"/>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1" name="テキスト ボックス 220">
          <a:extLst>
            <a:ext uri="{FF2B5EF4-FFF2-40B4-BE49-F238E27FC236}">
              <a16:creationId xmlns:a16="http://schemas.microsoft.com/office/drawing/2014/main" id="{7792A4F1-A87E-4411-A304-408D41081695}"/>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2" name="直線コネクタ 221">
          <a:extLst>
            <a:ext uri="{FF2B5EF4-FFF2-40B4-BE49-F238E27FC236}">
              <a16:creationId xmlns:a16="http://schemas.microsoft.com/office/drawing/2014/main" id="{CDA17AF9-F59D-4170-981B-B44AB21E3BE6}"/>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54</xdr:row>
      <xdr:rowOff>124477</xdr:rowOff>
    </xdr:from>
    <xdr:ext cx="749692" cy="259045"/>
    <xdr:sp macro="" textlink="">
      <xdr:nvSpPr>
        <xdr:cNvPr id="223" name="テキスト ボックス 222">
          <a:extLst>
            <a:ext uri="{FF2B5EF4-FFF2-40B4-BE49-F238E27FC236}">
              <a16:creationId xmlns:a16="http://schemas.microsoft.com/office/drawing/2014/main" id="{FFE8C18C-3469-493D-A9B8-DE846D0FF22C}"/>
            </a:ext>
          </a:extLst>
        </xdr:cNvPr>
        <xdr:cNvSpPr txBox="1"/>
      </xdr:nvSpPr>
      <xdr:spPr>
        <a:xfrm>
          <a:off x="5854308" y="9382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4" name="直線コネクタ 223">
          <a:extLst>
            <a:ext uri="{FF2B5EF4-FFF2-40B4-BE49-F238E27FC236}">
              <a16:creationId xmlns:a16="http://schemas.microsoft.com/office/drawing/2014/main" id="{F3CF2947-8F15-4D2D-9B3F-6FA635BFF73E}"/>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52</xdr:row>
      <xdr:rowOff>86377</xdr:rowOff>
    </xdr:from>
    <xdr:ext cx="749692" cy="259045"/>
    <xdr:sp macro="" textlink="">
      <xdr:nvSpPr>
        <xdr:cNvPr id="225" name="テキスト ボックス 224">
          <a:extLst>
            <a:ext uri="{FF2B5EF4-FFF2-40B4-BE49-F238E27FC236}">
              <a16:creationId xmlns:a16="http://schemas.microsoft.com/office/drawing/2014/main" id="{768D1B4B-9AB1-4723-B75F-0072553F49DF}"/>
            </a:ext>
          </a:extLst>
        </xdr:cNvPr>
        <xdr:cNvSpPr txBox="1"/>
      </xdr:nvSpPr>
      <xdr:spPr>
        <a:xfrm>
          <a:off x="5854308" y="900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6" name="【橋りょう・トンネル】&#10;一人当たり有形固定資産（償却資産）額グラフ枠">
          <a:extLst>
            <a:ext uri="{FF2B5EF4-FFF2-40B4-BE49-F238E27FC236}">
              <a16:creationId xmlns:a16="http://schemas.microsoft.com/office/drawing/2014/main" id="{2FB6C436-DDF0-44DB-9507-F56EF81527AE}"/>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113074</xdr:rowOff>
    </xdr:from>
    <xdr:to>
      <xdr:col>54</xdr:col>
      <xdr:colOff>189865</xdr:colOff>
      <xdr:row>64</xdr:row>
      <xdr:rowOff>76200</xdr:rowOff>
    </xdr:to>
    <xdr:cxnSp macro="">
      <xdr:nvCxnSpPr>
        <xdr:cNvPr id="227" name="直線コネクタ 226">
          <a:extLst>
            <a:ext uri="{FF2B5EF4-FFF2-40B4-BE49-F238E27FC236}">
              <a16:creationId xmlns:a16="http://schemas.microsoft.com/office/drawing/2014/main" id="{3FB3441A-07C2-4F56-8389-CAF2812027CB}"/>
            </a:ext>
          </a:extLst>
        </xdr:cNvPr>
        <xdr:cNvCxnSpPr/>
      </xdr:nvCxnSpPr>
      <xdr:spPr>
        <a:xfrm flipV="1">
          <a:off x="10476865" y="9542824"/>
          <a:ext cx="0" cy="1506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80027</xdr:rowOff>
    </xdr:from>
    <xdr:ext cx="249299" cy="259045"/>
    <xdr:sp macro="" textlink="">
      <xdr:nvSpPr>
        <xdr:cNvPr id="228" name="【橋りょう・トンネル】&#10;一人当たり有形固定資産（償却資産）額最小値テキスト">
          <a:extLst>
            <a:ext uri="{FF2B5EF4-FFF2-40B4-BE49-F238E27FC236}">
              <a16:creationId xmlns:a16="http://schemas.microsoft.com/office/drawing/2014/main" id="{CE692552-E37B-43C4-9193-32EDB804B8B4}"/>
            </a:ext>
          </a:extLst>
        </xdr:cNvPr>
        <xdr:cNvSpPr txBox="1"/>
      </xdr:nvSpPr>
      <xdr:spPr>
        <a:xfrm>
          <a:off x="10515600" y="1105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76200</xdr:rowOff>
    </xdr:from>
    <xdr:to>
      <xdr:col>55</xdr:col>
      <xdr:colOff>88900</xdr:colOff>
      <xdr:row>64</xdr:row>
      <xdr:rowOff>76200</xdr:rowOff>
    </xdr:to>
    <xdr:cxnSp macro="">
      <xdr:nvCxnSpPr>
        <xdr:cNvPr id="229" name="直線コネクタ 228">
          <a:extLst>
            <a:ext uri="{FF2B5EF4-FFF2-40B4-BE49-F238E27FC236}">
              <a16:creationId xmlns:a16="http://schemas.microsoft.com/office/drawing/2014/main" id="{7CF607C2-8893-403D-9B0B-7FD46CB27FCB}"/>
            </a:ext>
          </a:extLst>
        </xdr:cNvPr>
        <xdr:cNvCxnSpPr/>
      </xdr:nvCxnSpPr>
      <xdr:spPr>
        <a:xfrm>
          <a:off x="10388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59751</xdr:rowOff>
    </xdr:from>
    <xdr:ext cx="754822" cy="259045"/>
    <xdr:sp macro="" textlink="">
      <xdr:nvSpPr>
        <xdr:cNvPr id="230" name="【橋りょう・トンネル】&#10;一人当たり有形固定資産（償却資産）額最大値テキスト">
          <a:extLst>
            <a:ext uri="{FF2B5EF4-FFF2-40B4-BE49-F238E27FC236}">
              <a16:creationId xmlns:a16="http://schemas.microsoft.com/office/drawing/2014/main" id="{4F51F7F3-A366-49F4-B964-C77EC00A4130}"/>
            </a:ext>
          </a:extLst>
        </xdr:cNvPr>
        <xdr:cNvSpPr txBox="1"/>
      </xdr:nvSpPr>
      <xdr:spPr>
        <a:xfrm>
          <a:off x="10515600" y="9318051"/>
          <a:ext cx="7548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11,859,653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113074</xdr:rowOff>
    </xdr:from>
    <xdr:to>
      <xdr:col>55</xdr:col>
      <xdr:colOff>88900</xdr:colOff>
      <xdr:row>55</xdr:row>
      <xdr:rowOff>113074</xdr:rowOff>
    </xdr:to>
    <xdr:cxnSp macro="">
      <xdr:nvCxnSpPr>
        <xdr:cNvPr id="231" name="直線コネクタ 230">
          <a:extLst>
            <a:ext uri="{FF2B5EF4-FFF2-40B4-BE49-F238E27FC236}">
              <a16:creationId xmlns:a16="http://schemas.microsoft.com/office/drawing/2014/main" id="{F587464D-31AE-4AFC-8605-FD7B2BC73DC5}"/>
            </a:ext>
          </a:extLst>
        </xdr:cNvPr>
        <xdr:cNvCxnSpPr/>
      </xdr:nvCxnSpPr>
      <xdr:spPr>
        <a:xfrm>
          <a:off x="10388600" y="9542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9096</xdr:rowOff>
    </xdr:from>
    <xdr:ext cx="690189" cy="259045"/>
    <xdr:sp macro="" textlink="">
      <xdr:nvSpPr>
        <xdr:cNvPr id="232" name="【橋りょう・トンネル】&#10;一人当たり有形固定資産（償却資産）額平均値テキスト">
          <a:extLst>
            <a:ext uri="{FF2B5EF4-FFF2-40B4-BE49-F238E27FC236}">
              <a16:creationId xmlns:a16="http://schemas.microsoft.com/office/drawing/2014/main" id="{34A7F29E-D933-4E9A-B027-2668DE8FD226}"/>
            </a:ext>
          </a:extLst>
        </xdr:cNvPr>
        <xdr:cNvSpPr txBox="1"/>
      </xdr:nvSpPr>
      <xdr:spPr>
        <a:xfrm>
          <a:off x="10515600" y="10810446"/>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1,308,515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30669</xdr:rowOff>
    </xdr:from>
    <xdr:to>
      <xdr:col>55</xdr:col>
      <xdr:colOff>50800</xdr:colOff>
      <xdr:row>63</xdr:row>
      <xdr:rowOff>132269</xdr:rowOff>
    </xdr:to>
    <xdr:sp macro="" textlink="">
      <xdr:nvSpPr>
        <xdr:cNvPr id="233" name="フローチャート: 判断 232">
          <a:extLst>
            <a:ext uri="{FF2B5EF4-FFF2-40B4-BE49-F238E27FC236}">
              <a16:creationId xmlns:a16="http://schemas.microsoft.com/office/drawing/2014/main" id="{7466B324-68C5-4424-A66B-1F4C44FB6F60}"/>
            </a:ext>
          </a:extLst>
        </xdr:cNvPr>
        <xdr:cNvSpPr/>
      </xdr:nvSpPr>
      <xdr:spPr>
        <a:xfrm>
          <a:off x="10426700" y="10832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41925</xdr:rowOff>
    </xdr:from>
    <xdr:to>
      <xdr:col>50</xdr:col>
      <xdr:colOff>165100</xdr:colOff>
      <xdr:row>63</xdr:row>
      <xdr:rowOff>143525</xdr:rowOff>
    </xdr:to>
    <xdr:sp macro="" textlink="">
      <xdr:nvSpPr>
        <xdr:cNvPr id="234" name="フローチャート: 判断 233">
          <a:extLst>
            <a:ext uri="{FF2B5EF4-FFF2-40B4-BE49-F238E27FC236}">
              <a16:creationId xmlns:a16="http://schemas.microsoft.com/office/drawing/2014/main" id="{3FC12BB3-CCB9-4767-989B-48B76DE0E9ED}"/>
            </a:ext>
          </a:extLst>
        </xdr:cNvPr>
        <xdr:cNvSpPr/>
      </xdr:nvSpPr>
      <xdr:spPr>
        <a:xfrm>
          <a:off x="9588500" y="10843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20458</xdr:rowOff>
    </xdr:from>
    <xdr:to>
      <xdr:col>46</xdr:col>
      <xdr:colOff>38100</xdr:colOff>
      <xdr:row>63</xdr:row>
      <xdr:rowOff>122058</xdr:rowOff>
    </xdr:to>
    <xdr:sp macro="" textlink="">
      <xdr:nvSpPr>
        <xdr:cNvPr id="235" name="フローチャート: 判断 234">
          <a:extLst>
            <a:ext uri="{FF2B5EF4-FFF2-40B4-BE49-F238E27FC236}">
              <a16:creationId xmlns:a16="http://schemas.microsoft.com/office/drawing/2014/main" id="{0040C1F5-172A-430F-B1F0-870E087A3361}"/>
            </a:ext>
          </a:extLst>
        </xdr:cNvPr>
        <xdr:cNvSpPr/>
      </xdr:nvSpPr>
      <xdr:spPr>
        <a:xfrm>
          <a:off x="8699500" y="10821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153653</xdr:rowOff>
    </xdr:from>
    <xdr:to>
      <xdr:col>41</xdr:col>
      <xdr:colOff>101600</xdr:colOff>
      <xdr:row>63</xdr:row>
      <xdr:rowOff>83803</xdr:rowOff>
    </xdr:to>
    <xdr:sp macro="" textlink="">
      <xdr:nvSpPr>
        <xdr:cNvPr id="236" name="フローチャート: 判断 235">
          <a:extLst>
            <a:ext uri="{FF2B5EF4-FFF2-40B4-BE49-F238E27FC236}">
              <a16:creationId xmlns:a16="http://schemas.microsoft.com/office/drawing/2014/main" id="{F32CA663-C884-44D6-9A09-CA7B2F86DC5B}"/>
            </a:ext>
          </a:extLst>
        </xdr:cNvPr>
        <xdr:cNvSpPr/>
      </xdr:nvSpPr>
      <xdr:spPr>
        <a:xfrm>
          <a:off x="7810500" y="10783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154923</xdr:rowOff>
    </xdr:from>
    <xdr:to>
      <xdr:col>36</xdr:col>
      <xdr:colOff>165100</xdr:colOff>
      <xdr:row>63</xdr:row>
      <xdr:rowOff>85073</xdr:rowOff>
    </xdr:to>
    <xdr:sp macro="" textlink="">
      <xdr:nvSpPr>
        <xdr:cNvPr id="237" name="フローチャート: 判断 236">
          <a:extLst>
            <a:ext uri="{FF2B5EF4-FFF2-40B4-BE49-F238E27FC236}">
              <a16:creationId xmlns:a16="http://schemas.microsoft.com/office/drawing/2014/main" id="{7E2E59B6-3D04-46C9-8B90-705B21CF0A27}"/>
            </a:ext>
          </a:extLst>
        </xdr:cNvPr>
        <xdr:cNvSpPr/>
      </xdr:nvSpPr>
      <xdr:spPr>
        <a:xfrm>
          <a:off x="6921500" y="1078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121D8B4A-5491-4E69-B294-8A48E50022AA}"/>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B940134A-A0D6-4CC0-AC4E-C6143B84D908}"/>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66BF8EFC-2ADD-4FCD-AA04-D49B52C64EFC}"/>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5EBA3C3D-9D11-459A-B362-997CC5BD3372}"/>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B5D3FD5F-7994-433F-9EF0-757E71BD5A75}"/>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137758</xdr:rowOff>
    </xdr:from>
    <xdr:to>
      <xdr:col>55</xdr:col>
      <xdr:colOff>50800</xdr:colOff>
      <xdr:row>62</xdr:row>
      <xdr:rowOff>67908</xdr:rowOff>
    </xdr:to>
    <xdr:sp macro="" textlink="">
      <xdr:nvSpPr>
        <xdr:cNvPr id="243" name="楕円 242">
          <a:extLst>
            <a:ext uri="{FF2B5EF4-FFF2-40B4-BE49-F238E27FC236}">
              <a16:creationId xmlns:a16="http://schemas.microsoft.com/office/drawing/2014/main" id="{2A303F85-5BEF-436A-81B0-B25CD70C7E06}"/>
            </a:ext>
          </a:extLst>
        </xdr:cNvPr>
        <xdr:cNvSpPr/>
      </xdr:nvSpPr>
      <xdr:spPr>
        <a:xfrm>
          <a:off x="10426700" y="10596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160635</xdr:rowOff>
    </xdr:from>
    <xdr:ext cx="690189" cy="259045"/>
    <xdr:sp macro="" textlink="">
      <xdr:nvSpPr>
        <xdr:cNvPr id="244" name="【橋りょう・トンネル】&#10;一人当たり有形固定資産（償却資産）額該当値テキスト">
          <a:extLst>
            <a:ext uri="{FF2B5EF4-FFF2-40B4-BE49-F238E27FC236}">
              <a16:creationId xmlns:a16="http://schemas.microsoft.com/office/drawing/2014/main" id="{ABA7320C-03C8-4EBF-A073-5723807A7DC9}"/>
            </a:ext>
          </a:extLst>
        </xdr:cNvPr>
        <xdr:cNvSpPr txBox="1"/>
      </xdr:nvSpPr>
      <xdr:spPr>
        <a:xfrm>
          <a:off x="10515600" y="1044763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3,165,291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154389</xdr:rowOff>
    </xdr:from>
    <xdr:to>
      <xdr:col>50</xdr:col>
      <xdr:colOff>165100</xdr:colOff>
      <xdr:row>62</xdr:row>
      <xdr:rowOff>84539</xdr:rowOff>
    </xdr:to>
    <xdr:sp macro="" textlink="">
      <xdr:nvSpPr>
        <xdr:cNvPr id="245" name="楕円 244">
          <a:extLst>
            <a:ext uri="{FF2B5EF4-FFF2-40B4-BE49-F238E27FC236}">
              <a16:creationId xmlns:a16="http://schemas.microsoft.com/office/drawing/2014/main" id="{7441173C-FE73-4232-ACCA-FBDF6EEC8AF6}"/>
            </a:ext>
          </a:extLst>
        </xdr:cNvPr>
        <xdr:cNvSpPr/>
      </xdr:nvSpPr>
      <xdr:spPr>
        <a:xfrm>
          <a:off x="9588500" y="10612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17108</xdr:rowOff>
    </xdr:from>
    <xdr:to>
      <xdr:col>55</xdr:col>
      <xdr:colOff>0</xdr:colOff>
      <xdr:row>62</xdr:row>
      <xdr:rowOff>33739</xdr:rowOff>
    </xdr:to>
    <xdr:cxnSp macro="">
      <xdr:nvCxnSpPr>
        <xdr:cNvPr id="246" name="直線コネクタ 245">
          <a:extLst>
            <a:ext uri="{FF2B5EF4-FFF2-40B4-BE49-F238E27FC236}">
              <a16:creationId xmlns:a16="http://schemas.microsoft.com/office/drawing/2014/main" id="{69DB2B91-8B2F-406A-ABD1-D2A815E7F6A4}"/>
            </a:ext>
          </a:extLst>
        </xdr:cNvPr>
        <xdr:cNvCxnSpPr/>
      </xdr:nvCxnSpPr>
      <xdr:spPr>
        <a:xfrm flipV="1">
          <a:off x="9639300" y="10647008"/>
          <a:ext cx="838200" cy="16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163943</xdr:rowOff>
    </xdr:from>
    <xdr:to>
      <xdr:col>46</xdr:col>
      <xdr:colOff>38100</xdr:colOff>
      <xdr:row>62</xdr:row>
      <xdr:rowOff>94093</xdr:rowOff>
    </xdr:to>
    <xdr:sp macro="" textlink="">
      <xdr:nvSpPr>
        <xdr:cNvPr id="247" name="楕円 246">
          <a:extLst>
            <a:ext uri="{FF2B5EF4-FFF2-40B4-BE49-F238E27FC236}">
              <a16:creationId xmlns:a16="http://schemas.microsoft.com/office/drawing/2014/main" id="{326FBAF9-324E-44A3-8424-31CB3461CCAA}"/>
            </a:ext>
          </a:extLst>
        </xdr:cNvPr>
        <xdr:cNvSpPr/>
      </xdr:nvSpPr>
      <xdr:spPr>
        <a:xfrm>
          <a:off x="8699500" y="10622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33739</xdr:rowOff>
    </xdr:from>
    <xdr:to>
      <xdr:col>50</xdr:col>
      <xdr:colOff>114300</xdr:colOff>
      <xdr:row>62</xdr:row>
      <xdr:rowOff>43293</xdr:rowOff>
    </xdr:to>
    <xdr:cxnSp macro="">
      <xdr:nvCxnSpPr>
        <xdr:cNvPr id="248" name="直線コネクタ 247">
          <a:extLst>
            <a:ext uri="{FF2B5EF4-FFF2-40B4-BE49-F238E27FC236}">
              <a16:creationId xmlns:a16="http://schemas.microsoft.com/office/drawing/2014/main" id="{FAAE5541-FD61-400E-B1EE-E8289C4AF3DD}"/>
            </a:ext>
          </a:extLst>
        </xdr:cNvPr>
        <xdr:cNvCxnSpPr/>
      </xdr:nvCxnSpPr>
      <xdr:spPr>
        <a:xfrm flipV="1">
          <a:off x="8750300" y="10663639"/>
          <a:ext cx="889000" cy="9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362</xdr:rowOff>
    </xdr:from>
    <xdr:to>
      <xdr:col>41</xdr:col>
      <xdr:colOff>101600</xdr:colOff>
      <xdr:row>62</xdr:row>
      <xdr:rowOff>101962</xdr:rowOff>
    </xdr:to>
    <xdr:sp macro="" textlink="">
      <xdr:nvSpPr>
        <xdr:cNvPr id="249" name="楕円 248">
          <a:extLst>
            <a:ext uri="{FF2B5EF4-FFF2-40B4-BE49-F238E27FC236}">
              <a16:creationId xmlns:a16="http://schemas.microsoft.com/office/drawing/2014/main" id="{D1E36894-2E3A-4224-857E-FE9480125F02}"/>
            </a:ext>
          </a:extLst>
        </xdr:cNvPr>
        <xdr:cNvSpPr/>
      </xdr:nvSpPr>
      <xdr:spPr>
        <a:xfrm>
          <a:off x="7810500" y="10630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43293</xdr:rowOff>
    </xdr:from>
    <xdr:to>
      <xdr:col>45</xdr:col>
      <xdr:colOff>177800</xdr:colOff>
      <xdr:row>62</xdr:row>
      <xdr:rowOff>51162</xdr:rowOff>
    </xdr:to>
    <xdr:cxnSp macro="">
      <xdr:nvCxnSpPr>
        <xdr:cNvPr id="250" name="直線コネクタ 249">
          <a:extLst>
            <a:ext uri="{FF2B5EF4-FFF2-40B4-BE49-F238E27FC236}">
              <a16:creationId xmlns:a16="http://schemas.microsoft.com/office/drawing/2014/main" id="{5F162F6F-C95E-42D5-A627-A5CC58AC03B3}"/>
            </a:ext>
          </a:extLst>
        </xdr:cNvPr>
        <xdr:cNvCxnSpPr/>
      </xdr:nvCxnSpPr>
      <xdr:spPr>
        <a:xfrm flipV="1">
          <a:off x="7861300" y="10673193"/>
          <a:ext cx="889000" cy="7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13601</xdr:rowOff>
    </xdr:from>
    <xdr:to>
      <xdr:col>36</xdr:col>
      <xdr:colOff>165100</xdr:colOff>
      <xdr:row>62</xdr:row>
      <xdr:rowOff>115201</xdr:rowOff>
    </xdr:to>
    <xdr:sp macro="" textlink="">
      <xdr:nvSpPr>
        <xdr:cNvPr id="251" name="楕円 250">
          <a:extLst>
            <a:ext uri="{FF2B5EF4-FFF2-40B4-BE49-F238E27FC236}">
              <a16:creationId xmlns:a16="http://schemas.microsoft.com/office/drawing/2014/main" id="{74F47ADE-95B7-435F-9BE9-6281F7789F0B}"/>
            </a:ext>
          </a:extLst>
        </xdr:cNvPr>
        <xdr:cNvSpPr/>
      </xdr:nvSpPr>
      <xdr:spPr>
        <a:xfrm>
          <a:off x="6921500" y="10643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51162</xdr:rowOff>
    </xdr:from>
    <xdr:to>
      <xdr:col>41</xdr:col>
      <xdr:colOff>50800</xdr:colOff>
      <xdr:row>62</xdr:row>
      <xdr:rowOff>64401</xdr:rowOff>
    </xdr:to>
    <xdr:cxnSp macro="">
      <xdr:nvCxnSpPr>
        <xdr:cNvPr id="252" name="直線コネクタ 251">
          <a:extLst>
            <a:ext uri="{FF2B5EF4-FFF2-40B4-BE49-F238E27FC236}">
              <a16:creationId xmlns:a16="http://schemas.microsoft.com/office/drawing/2014/main" id="{201EB68E-BFE8-47EE-8D4E-D6F60DECE05D}"/>
            </a:ext>
          </a:extLst>
        </xdr:cNvPr>
        <xdr:cNvCxnSpPr/>
      </xdr:nvCxnSpPr>
      <xdr:spPr>
        <a:xfrm flipV="1">
          <a:off x="6972300" y="10681062"/>
          <a:ext cx="889000" cy="13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63</xdr:row>
      <xdr:rowOff>134652</xdr:rowOff>
    </xdr:from>
    <xdr:ext cx="690189" cy="259045"/>
    <xdr:sp macro="" textlink="">
      <xdr:nvSpPr>
        <xdr:cNvPr id="253" name="n_1aveValue【橋りょう・トンネル】&#10;一人当たり有形固定資産（償却資産）額">
          <a:extLst>
            <a:ext uri="{FF2B5EF4-FFF2-40B4-BE49-F238E27FC236}">
              <a16:creationId xmlns:a16="http://schemas.microsoft.com/office/drawing/2014/main" id="{DF34A7D8-3610-401F-9A6C-AE8E81D9ABA9}"/>
            </a:ext>
          </a:extLst>
        </xdr:cNvPr>
        <xdr:cNvSpPr txBox="1"/>
      </xdr:nvSpPr>
      <xdr:spPr>
        <a:xfrm>
          <a:off x="9281505" y="1093600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63</xdr:row>
      <xdr:rowOff>113185</xdr:rowOff>
    </xdr:from>
    <xdr:ext cx="690189" cy="259045"/>
    <xdr:sp macro="" textlink="">
      <xdr:nvSpPr>
        <xdr:cNvPr id="254" name="n_2aveValue【橋りょう・トンネル】&#10;一人当たり有形固定資産（償却資産）額">
          <a:extLst>
            <a:ext uri="{FF2B5EF4-FFF2-40B4-BE49-F238E27FC236}">
              <a16:creationId xmlns:a16="http://schemas.microsoft.com/office/drawing/2014/main" id="{0B95EF4F-FF44-424B-9A1A-36ACDECCDAA7}"/>
            </a:ext>
          </a:extLst>
        </xdr:cNvPr>
        <xdr:cNvSpPr txBox="1"/>
      </xdr:nvSpPr>
      <xdr:spPr>
        <a:xfrm>
          <a:off x="8405205" y="1091453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63</xdr:row>
      <xdr:rowOff>74930</xdr:rowOff>
    </xdr:from>
    <xdr:ext cx="690189" cy="259045"/>
    <xdr:sp macro="" textlink="">
      <xdr:nvSpPr>
        <xdr:cNvPr id="255" name="n_3aveValue【橋りょう・トンネル】&#10;一人当たり有形固定資産（償却資産）額">
          <a:extLst>
            <a:ext uri="{FF2B5EF4-FFF2-40B4-BE49-F238E27FC236}">
              <a16:creationId xmlns:a16="http://schemas.microsoft.com/office/drawing/2014/main" id="{C0EB24EF-18B3-4EF5-80C3-3F094E99D744}"/>
            </a:ext>
          </a:extLst>
        </xdr:cNvPr>
        <xdr:cNvSpPr txBox="1"/>
      </xdr:nvSpPr>
      <xdr:spPr>
        <a:xfrm>
          <a:off x="7516205" y="1087628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63</xdr:row>
      <xdr:rowOff>76200</xdr:rowOff>
    </xdr:from>
    <xdr:ext cx="690189" cy="259045"/>
    <xdr:sp macro="" textlink="">
      <xdr:nvSpPr>
        <xdr:cNvPr id="256" name="n_4aveValue【橋りょう・トンネル】&#10;一人当たり有形固定資産（償却資産）額">
          <a:extLst>
            <a:ext uri="{FF2B5EF4-FFF2-40B4-BE49-F238E27FC236}">
              <a16:creationId xmlns:a16="http://schemas.microsoft.com/office/drawing/2014/main" id="{FA701AD3-FB15-4B95-BE48-3232B07B3F60}"/>
            </a:ext>
          </a:extLst>
        </xdr:cNvPr>
        <xdr:cNvSpPr txBox="1"/>
      </xdr:nvSpPr>
      <xdr:spPr>
        <a:xfrm>
          <a:off x="6627205" y="1087755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60</xdr:row>
      <xdr:rowOff>101066</xdr:rowOff>
    </xdr:from>
    <xdr:ext cx="690189" cy="259045"/>
    <xdr:sp macro="" textlink="">
      <xdr:nvSpPr>
        <xdr:cNvPr id="257" name="n_1mainValue【橋りょう・トンネル】&#10;一人当たり有形固定資産（償却資産）額">
          <a:extLst>
            <a:ext uri="{FF2B5EF4-FFF2-40B4-BE49-F238E27FC236}">
              <a16:creationId xmlns:a16="http://schemas.microsoft.com/office/drawing/2014/main" id="{F8FE6926-1C9E-4B3B-90A3-E6C2C24B4061}"/>
            </a:ext>
          </a:extLst>
        </xdr:cNvPr>
        <xdr:cNvSpPr txBox="1"/>
      </xdr:nvSpPr>
      <xdr:spPr>
        <a:xfrm>
          <a:off x="9281505" y="1038806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3,034,337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60</xdr:row>
      <xdr:rowOff>110620</xdr:rowOff>
    </xdr:from>
    <xdr:ext cx="690189" cy="259045"/>
    <xdr:sp macro="" textlink="">
      <xdr:nvSpPr>
        <xdr:cNvPr id="258" name="n_2mainValue【橋りょう・トンネル】&#10;一人当たり有形固定資産（償却資産）額">
          <a:extLst>
            <a:ext uri="{FF2B5EF4-FFF2-40B4-BE49-F238E27FC236}">
              <a16:creationId xmlns:a16="http://schemas.microsoft.com/office/drawing/2014/main" id="{2CA2D184-B2F5-4413-909D-E999A669AEB0}"/>
            </a:ext>
          </a:extLst>
        </xdr:cNvPr>
        <xdr:cNvSpPr txBox="1"/>
      </xdr:nvSpPr>
      <xdr:spPr>
        <a:xfrm>
          <a:off x="8405205" y="1039762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2,959,113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60</xdr:row>
      <xdr:rowOff>118489</xdr:rowOff>
    </xdr:from>
    <xdr:ext cx="690189" cy="259045"/>
    <xdr:sp macro="" textlink="">
      <xdr:nvSpPr>
        <xdr:cNvPr id="259" name="n_3mainValue【橋りょう・トンネル】&#10;一人当たり有形固定資産（償却資産）額">
          <a:extLst>
            <a:ext uri="{FF2B5EF4-FFF2-40B4-BE49-F238E27FC236}">
              <a16:creationId xmlns:a16="http://schemas.microsoft.com/office/drawing/2014/main" id="{C77573EC-EE4D-4DA9-B679-6BB133044A7B}"/>
            </a:ext>
          </a:extLst>
        </xdr:cNvPr>
        <xdr:cNvSpPr txBox="1"/>
      </xdr:nvSpPr>
      <xdr:spPr>
        <a:xfrm>
          <a:off x="7516205" y="1040548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2,897,149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60</xdr:row>
      <xdr:rowOff>131728</xdr:rowOff>
    </xdr:from>
    <xdr:ext cx="690189" cy="259045"/>
    <xdr:sp macro="" textlink="">
      <xdr:nvSpPr>
        <xdr:cNvPr id="260" name="n_4mainValue【橋りょう・トンネル】&#10;一人当たり有形固定資産（償却資産）額">
          <a:extLst>
            <a:ext uri="{FF2B5EF4-FFF2-40B4-BE49-F238E27FC236}">
              <a16:creationId xmlns:a16="http://schemas.microsoft.com/office/drawing/2014/main" id="{FD287C80-B6A8-4E03-AFCE-27D66C5529E8}"/>
            </a:ext>
          </a:extLst>
        </xdr:cNvPr>
        <xdr:cNvSpPr txBox="1"/>
      </xdr:nvSpPr>
      <xdr:spPr>
        <a:xfrm>
          <a:off x="6627205" y="1041872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2,792,899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1" name="正方形/長方形 260">
          <a:extLst>
            <a:ext uri="{FF2B5EF4-FFF2-40B4-BE49-F238E27FC236}">
              <a16:creationId xmlns:a16="http://schemas.microsoft.com/office/drawing/2014/main" id="{988675A5-DDAE-4409-B057-B7928B5B2BFF}"/>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2" name="正方形/長方形 261">
          <a:extLst>
            <a:ext uri="{FF2B5EF4-FFF2-40B4-BE49-F238E27FC236}">
              <a16:creationId xmlns:a16="http://schemas.microsoft.com/office/drawing/2014/main" id="{658B363E-F1DB-4A6F-BCBE-C30B46CD99E6}"/>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3" name="正方形/長方形 262">
          <a:extLst>
            <a:ext uri="{FF2B5EF4-FFF2-40B4-BE49-F238E27FC236}">
              <a16:creationId xmlns:a16="http://schemas.microsoft.com/office/drawing/2014/main" id="{061B6291-B7DA-43E4-BA71-EA6EF2A4C9CD}"/>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4" name="正方形/長方形 263">
          <a:extLst>
            <a:ext uri="{FF2B5EF4-FFF2-40B4-BE49-F238E27FC236}">
              <a16:creationId xmlns:a16="http://schemas.microsoft.com/office/drawing/2014/main" id="{32F7ED27-303C-4D34-BFF7-7509D83505FE}"/>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5" name="正方形/長方形 264">
          <a:extLst>
            <a:ext uri="{FF2B5EF4-FFF2-40B4-BE49-F238E27FC236}">
              <a16:creationId xmlns:a16="http://schemas.microsoft.com/office/drawing/2014/main" id="{41FDED9E-94D0-42C4-8C7F-4F7FAB501FFD}"/>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6" name="正方形/長方形 265">
          <a:extLst>
            <a:ext uri="{FF2B5EF4-FFF2-40B4-BE49-F238E27FC236}">
              <a16:creationId xmlns:a16="http://schemas.microsoft.com/office/drawing/2014/main" id="{33177301-6DD8-4865-90A1-3889C48379A8}"/>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7" name="正方形/長方形 266">
          <a:extLst>
            <a:ext uri="{FF2B5EF4-FFF2-40B4-BE49-F238E27FC236}">
              <a16:creationId xmlns:a16="http://schemas.microsoft.com/office/drawing/2014/main" id="{F5F38073-BBE2-4A2C-8DEC-ABB557BBF45D}"/>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8" name="正方形/長方形 267">
          <a:extLst>
            <a:ext uri="{FF2B5EF4-FFF2-40B4-BE49-F238E27FC236}">
              <a16:creationId xmlns:a16="http://schemas.microsoft.com/office/drawing/2014/main" id="{68ABC755-F160-415B-B42F-30AA16DC27C8}"/>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9" name="テキスト ボックス 268">
          <a:extLst>
            <a:ext uri="{FF2B5EF4-FFF2-40B4-BE49-F238E27FC236}">
              <a16:creationId xmlns:a16="http://schemas.microsoft.com/office/drawing/2014/main" id="{8BB07897-42C3-4960-93E5-64DDB886FBA9}"/>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0" name="直線コネクタ 269">
          <a:extLst>
            <a:ext uri="{FF2B5EF4-FFF2-40B4-BE49-F238E27FC236}">
              <a16:creationId xmlns:a16="http://schemas.microsoft.com/office/drawing/2014/main" id="{A56CF5AE-AA00-4F38-A018-1C6086672704}"/>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1" name="テキスト ボックス 270">
          <a:extLst>
            <a:ext uri="{FF2B5EF4-FFF2-40B4-BE49-F238E27FC236}">
              <a16:creationId xmlns:a16="http://schemas.microsoft.com/office/drawing/2014/main" id="{F8D3A360-8A5E-4D4C-893B-05C772B4F79C}"/>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2" name="直線コネクタ 271">
          <a:extLst>
            <a:ext uri="{FF2B5EF4-FFF2-40B4-BE49-F238E27FC236}">
              <a16:creationId xmlns:a16="http://schemas.microsoft.com/office/drawing/2014/main" id="{4BFB6A8C-11D7-4E58-AEE7-0ECCE54CC3F5}"/>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3" name="テキスト ボックス 272">
          <a:extLst>
            <a:ext uri="{FF2B5EF4-FFF2-40B4-BE49-F238E27FC236}">
              <a16:creationId xmlns:a16="http://schemas.microsoft.com/office/drawing/2014/main" id="{57631E09-6D66-4420-8164-61FDC0EB47A1}"/>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4" name="直線コネクタ 273">
          <a:extLst>
            <a:ext uri="{FF2B5EF4-FFF2-40B4-BE49-F238E27FC236}">
              <a16:creationId xmlns:a16="http://schemas.microsoft.com/office/drawing/2014/main" id="{B3FF4CD8-D97F-455D-90B0-EEBB5BA4EC0A}"/>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5" name="テキスト ボックス 274">
          <a:extLst>
            <a:ext uri="{FF2B5EF4-FFF2-40B4-BE49-F238E27FC236}">
              <a16:creationId xmlns:a16="http://schemas.microsoft.com/office/drawing/2014/main" id="{FFE91F03-5FEB-4201-8ED9-2CF976530762}"/>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6" name="直線コネクタ 275">
          <a:extLst>
            <a:ext uri="{FF2B5EF4-FFF2-40B4-BE49-F238E27FC236}">
              <a16:creationId xmlns:a16="http://schemas.microsoft.com/office/drawing/2014/main" id="{789F1FD1-985B-439D-8B23-E70DE3DC1118}"/>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7" name="テキスト ボックス 276">
          <a:extLst>
            <a:ext uri="{FF2B5EF4-FFF2-40B4-BE49-F238E27FC236}">
              <a16:creationId xmlns:a16="http://schemas.microsoft.com/office/drawing/2014/main" id="{193EBE5D-8787-4C19-994F-CB7BF1C7AF6B}"/>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8" name="直線コネクタ 277">
          <a:extLst>
            <a:ext uri="{FF2B5EF4-FFF2-40B4-BE49-F238E27FC236}">
              <a16:creationId xmlns:a16="http://schemas.microsoft.com/office/drawing/2014/main" id="{F8031DDC-D7DD-4516-B79D-E893EB3C2932}"/>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79" name="テキスト ボックス 278">
          <a:extLst>
            <a:ext uri="{FF2B5EF4-FFF2-40B4-BE49-F238E27FC236}">
              <a16:creationId xmlns:a16="http://schemas.microsoft.com/office/drawing/2014/main" id="{20BD7EFC-C741-489C-A858-3426966D99C4}"/>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0" name="直線コネクタ 279">
          <a:extLst>
            <a:ext uri="{FF2B5EF4-FFF2-40B4-BE49-F238E27FC236}">
              <a16:creationId xmlns:a16="http://schemas.microsoft.com/office/drawing/2014/main" id="{AEBAD81D-269C-4DB2-B95A-3AF03171D6CC}"/>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1" name="テキスト ボックス 280">
          <a:extLst>
            <a:ext uri="{FF2B5EF4-FFF2-40B4-BE49-F238E27FC236}">
              <a16:creationId xmlns:a16="http://schemas.microsoft.com/office/drawing/2014/main" id="{CF13547A-46F8-4358-AE7B-FA9ABE3C3DBF}"/>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2" name="直線コネクタ 281">
          <a:extLst>
            <a:ext uri="{FF2B5EF4-FFF2-40B4-BE49-F238E27FC236}">
              <a16:creationId xmlns:a16="http://schemas.microsoft.com/office/drawing/2014/main" id="{8B4C182E-4FB1-449C-B891-6F4634DA05C4}"/>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3" name="テキスト ボックス 282">
          <a:extLst>
            <a:ext uri="{FF2B5EF4-FFF2-40B4-BE49-F238E27FC236}">
              <a16:creationId xmlns:a16="http://schemas.microsoft.com/office/drawing/2014/main" id="{3C255488-4975-4A78-82F7-E8FFE5C00AC6}"/>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4" name="直線コネクタ 283">
          <a:extLst>
            <a:ext uri="{FF2B5EF4-FFF2-40B4-BE49-F238E27FC236}">
              <a16:creationId xmlns:a16="http://schemas.microsoft.com/office/drawing/2014/main" id="{37AA633E-17DD-4486-990F-A19071084B71}"/>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5" name="【公営住宅】&#10;有形固定資産減価償却率グラフ枠">
          <a:extLst>
            <a:ext uri="{FF2B5EF4-FFF2-40B4-BE49-F238E27FC236}">
              <a16:creationId xmlns:a16="http://schemas.microsoft.com/office/drawing/2014/main" id="{BD11B2A8-74BE-4D90-94C4-D3D018F89663}"/>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109945</xdr:rowOff>
    </xdr:from>
    <xdr:to>
      <xdr:col>24</xdr:col>
      <xdr:colOff>62865</xdr:colOff>
      <xdr:row>86</xdr:row>
      <xdr:rowOff>168729</xdr:rowOff>
    </xdr:to>
    <xdr:cxnSp macro="">
      <xdr:nvCxnSpPr>
        <xdr:cNvPr id="286" name="直線コネクタ 285">
          <a:extLst>
            <a:ext uri="{FF2B5EF4-FFF2-40B4-BE49-F238E27FC236}">
              <a16:creationId xmlns:a16="http://schemas.microsoft.com/office/drawing/2014/main" id="{B1E038D5-DBB5-49D4-9C31-93C8C6A744F1}"/>
            </a:ext>
          </a:extLst>
        </xdr:cNvPr>
        <xdr:cNvCxnSpPr/>
      </xdr:nvCxnSpPr>
      <xdr:spPr>
        <a:xfrm flipV="1">
          <a:off x="4634865" y="13483045"/>
          <a:ext cx="0" cy="1430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7" name="【公営住宅】&#10;有形固定資産減価償却率最小値テキスト">
          <a:extLst>
            <a:ext uri="{FF2B5EF4-FFF2-40B4-BE49-F238E27FC236}">
              <a16:creationId xmlns:a16="http://schemas.microsoft.com/office/drawing/2014/main" id="{4C64A92C-5D84-42C2-B433-E67BF387DC65}"/>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88" name="直線コネクタ 287">
          <a:extLst>
            <a:ext uri="{FF2B5EF4-FFF2-40B4-BE49-F238E27FC236}">
              <a16:creationId xmlns:a16="http://schemas.microsoft.com/office/drawing/2014/main" id="{69A3059A-C325-4195-ACD5-47A5699631DA}"/>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56622</xdr:rowOff>
    </xdr:from>
    <xdr:ext cx="405111" cy="259045"/>
    <xdr:sp macro="" textlink="">
      <xdr:nvSpPr>
        <xdr:cNvPr id="289" name="【公営住宅】&#10;有形固定資産減価償却率最大値テキスト">
          <a:extLst>
            <a:ext uri="{FF2B5EF4-FFF2-40B4-BE49-F238E27FC236}">
              <a16:creationId xmlns:a16="http://schemas.microsoft.com/office/drawing/2014/main" id="{36BB9482-CD95-4A92-AF70-B24E8BC2870C}"/>
            </a:ext>
          </a:extLst>
        </xdr:cNvPr>
        <xdr:cNvSpPr txBox="1"/>
      </xdr:nvSpPr>
      <xdr:spPr>
        <a:xfrm>
          <a:off x="4673600" y="13258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109945</xdr:rowOff>
    </xdr:from>
    <xdr:to>
      <xdr:col>24</xdr:col>
      <xdr:colOff>152400</xdr:colOff>
      <xdr:row>78</xdr:row>
      <xdr:rowOff>109945</xdr:rowOff>
    </xdr:to>
    <xdr:cxnSp macro="">
      <xdr:nvCxnSpPr>
        <xdr:cNvPr id="290" name="直線コネクタ 289">
          <a:extLst>
            <a:ext uri="{FF2B5EF4-FFF2-40B4-BE49-F238E27FC236}">
              <a16:creationId xmlns:a16="http://schemas.microsoft.com/office/drawing/2014/main" id="{6C8E26C5-A642-4BB6-9247-79DE2E9CCBCA}"/>
            </a:ext>
          </a:extLst>
        </xdr:cNvPr>
        <xdr:cNvCxnSpPr/>
      </xdr:nvCxnSpPr>
      <xdr:spPr>
        <a:xfrm>
          <a:off x="4546600" y="13483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50998</xdr:rowOff>
    </xdr:from>
    <xdr:ext cx="405111" cy="259045"/>
    <xdr:sp macro="" textlink="">
      <xdr:nvSpPr>
        <xdr:cNvPr id="291" name="【公営住宅】&#10;有形固定資産減価償却率平均値テキスト">
          <a:extLst>
            <a:ext uri="{FF2B5EF4-FFF2-40B4-BE49-F238E27FC236}">
              <a16:creationId xmlns:a16="http://schemas.microsoft.com/office/drawing/2014/main" id="{C4E228E5-75D2-45A1-9EAD-9E5F58F90683}"/>
            </a:ext>
          </a:extLst>
        </xdr:cNvPr>
        <xdr:cNvSpPr txBox="1"/>
      </xdr:nvSpPr>
      <xdr:spPr>
        <a:xfrm>
          <a:off x="4673600" y="1410989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28121</xdr:rowOff>
    </xdr:from>
    <xdr:to>
      <xdr:col>24</xdr:col>
      <xdr:colOff>114300</xdr:colOff>
      <xdr:row>83</xdr:row>
      <xdr:rowOff>129721</xdr:rowOff>
    </xdr:to>
    <xdr:sp macro="" textlink="">
      <xdr:nvSpPr>
        <xdr:cNvPr id="292" name="フローチャート: 判断 291">
          <a:extLst>
            <a:ext uri="{FF2B5EF4-FFF2-40B4-BE49-F238E27FC236}">
              <a16:creationId xmlns:a16="http://schemas.microsoft.com/office/drawing/2014/main" id="{DA14640C-152D-4D7F-908C-4F31FC74AB68}"/>
            </a:ext>
          </a:extLst>
        </xdr:cNvPr>
        <xdr:cNvSpPr/>
      </xdr:nvSpPr>
      <xdr:spPr>
        <a:xfrm>
          <a:off x="4584700" y="1425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160382</xdr:rowOff>
    </xdr:from>
    <xdr:to>
      <xdr:col>20</xdr:col>
      <xdr:colOff>38100</xdr:colOff>
      <xdr:row>83</xdr:row>
      <xdr:rowOff>90532</xdr:rowOff>
    </xdr:to>
    <xdr:sp macro="" textlink="">
      <xdr:nvSpPr>
        <xdr:cNvPr id="293" name="フローチャート: 判断 292">
          <a:extLst>
            <a:ext uri="{FF2B5EF4-FFF2-40B4-BE49-F238E27FC236}">
              <a16:creationId xmlns:a16="http://schemas.microsoft.com/office/drawing/2014/main" id="{4E85EAD2-66D1-420E-8E4D-39DD7B10D33C}"/>
            </a:ext>
          </a:extLst>
        </xdr:cNvPr>
        <xdr:cNvSpPr/>
      </xdr:nvSpPr>
      <xdr:spPr>
        <a:xfrm>
          <a:off x="3746500" y="1421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168548</xdr:rowOff>
    </xdr:from>
    <xdr:to>
      <xdr:col>15</xdr:col>
      <xdr:colOff>101600</xdr:colOff>
      <xdr:row>83</xdr:row>
      <xdr:rowOff>98698</xdr:rowOff>
    </xdr:to>
    <xdr:sp macro="" textlink="">
      <xdr:nvSpPr>
        <xdr:cNvPr id="294" name="フローチャート: 判断 293">
          <a:extLst>
            <a:ext uri="{FF2B5EF4-FFF2-40B4-BE49-F238E27FC236}">
              <a16:creationId xmlns:a16="http://schemas.microsoft.com/office/drawing/2014/main" id="{AB463241-D15D-4BAF-9313-C20F7DC048FB}"/>
            </a:ext>
          </a:extLst>
        </xdr:cNvPr>
        <xdr:cNvSpPr/>
      </xdr:nvSpPr>
      <xdr:spPr>
        <a:xfrm>
          <a:off x="2857500" y="14227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363</xdr:rowOff>
    </xdr:from>
    <xdr:to>
      <xdr:col>10</xdr:col>
      <xdr:colOff>165100</xdr:colOff>
      <xdr:row>83</xdr:row>
      <xdr:rowOff>101963</xdr:rowOff>
    </xdr:to>
    <xdr:sp macro="" textlink="">
      <xdr:nvSpPr>
        <xdr:cNvPr id="295" name="フローチャート: 判断 294">
          <a:extLst>
            <a:ext uri="{FF2B5EF4-FFF2-40B4-BE49-F238E27FC236}">
              <a16:creationId xmlns:a16="http://schemas.microsoft.com/office/drawing/2014/main" id="{D568A934-50D6-4F4B-8953-8CC4490882E0}"/>
            </a:ext>
          </a:extLst>
        </xdr:cNvPr>
        <xdr:cNvSpPr/>
      </xdr:nvSpPr>
      <xdr:spPr>
        <a:xfrm>
          <a:off x="1968500" y="1423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57513</xdr:rowOff>
    </xdr:from>
    <xdr:to>
      <xdr:col>6</xdr:col>
      <xdr:colOff>38100</xdr:colOff>
      <xdr:row>83</xdr:row>
      <xdr:rowOff>159113</xdr:rowOff>
    </xdr:to>
    <xdr:sp macro="" textlink="">
      <xdr:nvSpPr>
        <xdr:cNvPr id="296" name="フローチャート: 判断 295">
          <a:extLst>
            <a:ext uri="{FF2B5EF4-FFF2-40B4-BE49-F238E27FC236}">
              <a16:creationId xmlns:a16="http://schemas.microsoft.com/office/drawing/2014/main" id="{8466B0B9-E69D-412C-8775-44A5C0DE98C3}"/>
            </a:ext>
          </a:extLst>
        </xdr:cNvPr>
        <xdr:cNvSpPr/>
      </xdr:nvSpPr>
      <xdr:spPr>
        <a:xfrm>
          <a:off x="1079500" y="1428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0812E9A6-27C4-463E-A6EA-7FDFCD834D1E}"/>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4EF03CCF-BE9E-4D29-9502-B50E18BAFB74}"/>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2887D7BB-1D6E-49EF-B95E-FF0AF956DC4C}"/>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876E2C44-2968-4B59-A963-5B1A66206166}"/>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15401487-965B-4375-AAB9-A74BFD6D25DF}"/>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86</xdr:row>
      <xdr:rowOff>113030</xdr:rowOff>
    </xdr:from>
    <xdr:to>
      <xdr:col>24</xdr:col>
      <xdr:colOff>114300</xdr:colOff>
      <xdr:row>87</xdr:row>
      <xdr:rowOff>43180</xdr:rowOff>
    </xdr:to>
    <xdr:sp macro="" textlink="">
      <xdr:nvSpPr>
        <xdr:cNvPr id="302" name="楕円 301">
          <a:extLst>
            <a:ext uri="{FF2B5EF4-FFF2-40B4-BE49-F238E27FC236}">
              <a16:creationId xmlns:a16="http://schemas.microsoft.com/office/drawing/2014/main" id="{190BE321-B919-4223-BFC0-FF7986B4841D}"/>
            </a:ext>
          </a:extLst>
        </xdr:cNvPr>
        <xdr:cNvSpPr/>
      </xdr:nvSpPr>
      <xdr:spPr>
        <a:xfrm>
          <a:off x="4584700" y="14857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86</xdr:row>
      <xdr:rowOff>27957</xdr:rowOff>
    </xdr:from>
    <xdr:ext cx="405111" cy="259045"/>
    <xdr:sp macro="" textlink="">
      <xdr:nvSpPr>
        <xdr:cNvPr id="303" name="【公営住宅】&#10;有形固定資産減価償却率該当値テキスト">
          <a:extLst>
            <a:ext uri="{FF2B5EF4-FFF2-40B4-BE49-F238E27FC236}">
              <a16:creationId xmlns:a16="http://schemas.microsoft.com/office/drawing/2014/main" id="{331F57FC-ED92-43CE-B5D2-FCA1D431215B}"/>
            </a:ext>
          </a:extLst>
        </xdr:cNvPr>
        <xdr:cNvSpPr txBox="1"/>
      </xdr:nvSpPr>
      <xdr:spPr>
        <a:xfrm>
          <a:off x="4673600" y="14772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86</xdr:row>
      <xdr:rowOff>117929</xdr:rowOff>
    </xdr:from>
    <xdr:to>
      <xdr:col>20</xdr:col>
      <xdr:colOff>38100</xdr:colOff>
      <xdr:row>87</xdr:row>
      <xdr:rowOff>48079</xdr:rowOff>
    </xdr:to>
    <xdr:sp macro="" textlink="">
      <xdr:nvSpPr>
        <xdr:cNvPr id="304" name="楕円 303">
          <a:extLst>
            <a:ext uri="{FF2B5EF4-FFF2-40B4-BE49-F238E27FC236}">
              <a16:creationId xmlns:a16="http://schemas.microsoft.com/office/drawing/2014/main" id="{EFB38E9F-F6EF-4C7D-AD8E-D6544A43A151}"/>
            </a:ext>
          </a:extLst>
        </xdr:cNvPr>
        <xdr:cNvSpPr/>
      </xdr:nvSpPr>
      <xdr:spPr>
        <a:xfrm>
          <a:off x="3746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86</xdr:row>
      <xdr:rowOff>163830</xdr:rowOff>
    </xdr:from>
    <xdr:to>
      <xdr:col>24</xdr:col>
      <xdr:colOff>63500</xdr:colOff>
      <xdr:row>86</xdr:row>
      <xdr:rowOff>168729</xdr:rowOff>
    </xdr:to>
    <xdr:cxnSp macro="">
      <xdr:nvCxnSpPr>
        <xdr:cNvPr id="305" name="直線コネクタ 304">
          <a:extLst>
            <a:ext uri="{FF2B5EF4-FFF2-40B4-BE49-F238E27FC236}">
              <a16:creationId xmlns:a16="http://schemas.microsoft.com/office/drawing/2014/main" id="{0F67AA65-1905-473C-9A8F-5EE252F53CF1}"/>
            </a:ext>
          </a:extLst>
        </xdr:cNvPr>
        <xdr:cNvCxnSpPr/>
      </xdr:nvCxnSpPr>
      <xdr:spPr>
        <a:xfrm flipV="1">
          <a:off x="3797300" y="14908530"/>
          <a:ext cx="8382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86</xdr:row>
      <xdr:rowOff>117929</xdr:rowOff>
    </xdr:from>
    <xdr:to>
      <xdr:col>15</xdr:col>
      <xdr:colOff>101600</xdr:colOff>
      <xdr:row>87</xdr:row>
      <xdr:rowOff>48079</xdr:rowOff>
    </xdr:to>
    <xdr:sp macro="" textlink="">
      <xdr:nvSpPr>
        <xdr:cNvPr id="306" name="楕円 305">
          <a:extLst>
            <a:ext uri="{FF2B5EF4-FFF2-40B4-BE49-F238E27FC236}">
              <a16:creationId xmlns:a16="http://schemas.microsoft.com/office/drawing/2014/main" id="{61733EAD-1293-495C-A41B-F0DC966E452C}"/>
            </a:ext>
          </a:extLst>
        </xdr:cNvPr>
        <xdr:cNvSpPr/>
      </xdr:nvSpPr>
      <xdr:spPr>
        <a:xfrm>
          <a:off x="2857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86</xdr:row>
      <xdr:rowOff>168729</xdr:rowOff>
    </xdr:from>
    <xdr:to>
      <xdr:col>19</xdr:col>
      <xdr:colOff>177800</xdr:colOff>
      <xdr:row>86</xdr:row>
      <xdr:rowOff>168729</xdr:rowOff>
    </xdr:to>
    <xdr:cxnSp macro="">
      <xdr:nvCxnSpPr>
        <xdr:cNvPr id="307" name="直線コネクタ 306">
          <a:extLst>
            <a:ext uri="{FF2B5EF4-FFF2-40B4-BE49-F238E27FC236}">
              <a16:creationId xmlns:a16="http://schemas.microsoft.com/office/drawing/2014/main" id="{F65CEB17-DB21-4921-B623-9796196F4401}"/>
            </a:ext>
          </a:extLst>
        </xdr:cNvPr>
        <xdr:cNvCxnSpPr/>
      </xdr:nvCxnSpPr>
      <xdr:spPr>
        <a:xfrm>
          <a:off x="2908300" y="1491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86</xdr:row>
      <xdr:rowOff>117929</xdr:rowOff>
    </xdr:from>
    <xdr:to>
      <xdr:col>10</xdr:col>
      <xdr:colOff>165100</xdr:colOff>
      <xdr:row>87</xdr:row>
      <xdr:rowOff>48079</xdr:rowOff>
    </xdr:to>
    <xdr:sp macro="" textlink="">
      <xdr:nvSpPr>
        <xdr:cNvPr id="308" name="楕円 307">
          <a:extLst>
            <a:ext uri="{FF2B5EF4-FFF2-40B4-BE49-F238E27FC236}">
              <a16:creationId xmlns:a16="http://schemas.microsoft.com/office/drawing/2014/main" id="{9073B7B0-B083-4E56-8D6D-7FBE83FC60D7}"/>
            </a:ext>
          </a:extLst>
        </xdr:cNvPr>
        <xdr:cNvSpPr/>
      </xdr:nvSpPr>
      <xdr:spPr>
        <a:xfrm>
          <a:off x="1968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86</xdr:row>
      <xdr:rowOff>168729</xdr:rowOff>
    </xdr:from>
    <xdr:to>
      <xdr:col>15</xdr:col>
      <xdr:colOff>50800</xdr:colOff>
      <xdr:row>86</xdr:row>
      <xdr:rowOff>168729</xdr:rowOff>
    </xdr:to>
    <xdr:cxnSp macro="">
      <xdr:nvCxnSpPr>
        <xdr:cNvPr id="309" name="直線コネクタ 308">
          <a:extLst>
            <a:ext uri="{FF2B5EF4-FFF2-40B4-BE49-F238E27FC236}">
              <a16:creationId xmlns:a16="http://schemas.microsoft.com/office/drawing/2014/main" id="{0EE085E5-53E3-4A4B-9831-B5953EF0F0F1}"/>
            </a:ext>
          </a:extLst>
        </xdr:cNvPr>
        <xdr:cNvCxnSpPr/>
      </xdr:nvCxnSpPr>
      <xdr:spPr>
        <a:xfrm>
          <a:off x="2019300" y="1491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86</xdr:row>
      <xdr:rowOff>111398</xdr:rowOff>
    </xdr:from>
    <xdr:to>
      <xdr:col>6</xdr:col>
      <xdr:colOff>38100</xdr:colOff>
      <xdr:row>87</xdr:row>
      <xdr:rowOff>41548</xdr:rowOff>
    </xdr:to>
    <xdr:sp macro="" textlink="">
      <xdr:nvSpPr>
        <xdr:cNvPr id="310" name="楕円 309">
          <a:extLst>
            <a:ext uri="{FF2B5EF4-FFF2-40B4-BE49-F238E27FC236}">
              <a16:creationId xmlns:a16="http://schemas.microsoft.com/office/drawing/2014/main" id="{EAC2046F-F59B-422B-872A-985F2DE0D636}"/>
            </a:ext>
          </a:extLst>
        </xdr:cNvPr>
        <xdr:cNvSpPr/>
      </xdr:nvSpPr>
      <xdr:spPr>
        <a:xfrm>
          <a:off x="1079500" y="14856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86</xdr:row>
      <xdr:rowOff>162198</xdr:rowOff>
    </xdr:from>
    <xdr:to>
      <xdr:col>10</xdr:col>
      <xdr:colOff>114300</xdr:colOff>
      <xdr:row>86</xdr:row>
      <xdr:rowOff>168729</xdr:rowOff>
    </xdr:to>
    <xdr:cxnSp macro="">
      <xdr:nvCxnSpPr>
        <xdr:cNvPr id="311" name="直線コネクタ 310">
          <a:extLst>
            <a:ext uri="{FF2B5EF4-FFF2-40B4-BE49-F238E27FC236}">
              <a16:creationId xmlns:a16="http://schemas.microsoft.com/office/drawing/2014/main" id="{002306C3-6EA4-48CF-96B1-DC843CA1D7FD}"/>
            </a:ext>
          </a:extLst>
        </xdr:cNvPr>
        <xdr:cNvCxnSpPr/>
      </xdr:nvCxnSpPr>
      <xdr:spPr>
        <a:xfrm>
          <a:off x="1130300" y="14906898"/>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107059</xdr:rowOff>
    </xdr:from>
    <xdr:ext cx="405111" cy="259045"/>
    <xdr:sp macro="" textlink="">
      <xdr:nvSpPr>
        <xdr:cNvPr id="312" name="n_1aveValue【公営住宅】&#10;有形固定資産減価償却率">
          <a:extLst>
            <a:ext uri="{FF2B5EF4-FFF2-40B4-BE49-F238E27FC236}">
              <a16:creationId xmlns:a16="http://schemas.microsoft.com/office/drawing/2014/main" id="{B8DE9A7C-9A68-4460-BDDF-4E394FE401C9}"/>
            </a:ext>
          </a:extLst>
        </xdr:cNvPr>
        <xdr:cNvSpPr txBox="1"/>
      </xdr:nvSpPr>
      <xdr:spPr>
        <a:xfrm>
          <a:off x="3582044" y="13994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115225</xdr:rowOff>
    </xdr:from>
    <xdr:ext cx="405111" cy="259045"/>
    <xdr:sp macro="" textlink="">
      <xdr:nvSpPr>
        <xdr:cNvPr id="313" name="n_2aveValue【公営住宅】&#10;有形固定資産減価償却率">
          <a:extLst>
            <a:ext uri="{FF2B5EF4-FFF2-40B4-BE49-F238E27FC236}">
              <a16:creationId xmlns:a16="http://schemas.microsoft.com/office/drawing/2014/main" id="{58A004FE-D004-4CB5-9EF9-4257F4EB8617}"/>
            </a:ext>
          </a:extLst>
        </xdr:cNvPr>
        <xdr:cNvSpPr txBox="1"/>
      </xdr:nvSpPr>
      <xdr:spPr>
        <a:xfrm>
          <a:off x="2705744" y="140026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118490</xdr:rowOff>
    </xdr:from>
    <xdr:ext cx="405111" cy="259045"/>
    <xdr:sp macro="" textlink="">
      <xdr:nvSpPr>
        <xdr:cNvPr id="314" name="n_3aveValue【公営住宅】&#10;有形固定資産減価償却率">
          <a:extLst>
            <a:ext uri="{FF2B5EF4-FFF2-40B4-BE49-F238E27FC236}">
              <a16:creationId xmlns:a16="http://schemas.microsoft.com/office/drawing/2014/main" id="{C7EE7A1C-CBAF-4E86-AA25-181C0B6B593F}"/>
            </a:ext>
          </a:extLst>
        </xdr:cNvPr>
        <xdr:cNvSpPr txBox="1"/>
      </xdr:nvSpPr>
      <xdr:spPr>
        <a:xfrm>
          <a:off x="1816744" y="14005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4190</xdr:rowOff>
    </xdr:from>
    <xdr:ext cx="405111" cy="259045"/>
    <xdr:sp macro="" textlink="">
      <xdr:nvSpPr>
        <xdr:cNvPr id="315" name="n_4aveValue【公営住宅】&#10;有形固定資産減価償却率">
          <a:extLst>
            <a:ext uri="{FF2B5EF4-FFF2-40B4-BE49-F238E27FC236}">
              <a16:creationId xmlns:a16="http://schemas.microsoft.com/office/drawing/2014/main" id="{CFB93660-2D72-4AC1-8CBD-0BAC58E0AA17}"/>
            </a:ext>
          </a:extLst>
        </xdr:cNvPr>
        <xdr:cNvSpPr txBox="1"/>
      </xdr:nvSpPr>
      <xdr:spPr>
        <a:xfrm>
          <a:off x="927744" y="14063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120727</xdr:colOff>
      <xdr:row>87</xdr:row>
      <xdr:rowOff>39206</xdr:rowOff>
    </xdr:from>
    <xdr:ext cx="469744" cy="259045"/>
    <xdr:sp macro="" textlink="">
      <xdr:nvSpPr>
        <xdr:cNvPr id="316" name="n_1mainValue【公営住宅】&#10;有形固定資産減価償却率">
          <a:extLst>
            <a:ext uri="{FF2B5EF4-FFF2-40B4-BE49-F238E27FC236}">
              <a16:creationId xmlns:a16="http://schemas.microsoft.com/office/drawing/2014/main" id="{C787229E-4A42-4FA7-8CA7-D5F1A625AFB7}"/>
            </a:ext>
          </a:extLst>
        </xdr:cNvPr>
        <xdr:cNvSpPr txBox="1"/>
      </xdr:nvSpPr>
      <xdr:spPr>
        <a:xfrm>
          <a:off x="35497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6427</xdr:colOff>
      <xdr:row>87</xdr:row>
      <xdr:rowOff>39206</xdr:rowOff>
    </xdr:from>
    <xdr:ext cx="469744" cy="259045"/>
    <xdr:sp macro="" textlink="">
      <xdr:nvSpPr>
        <xdr:cNvPr id="317" name="n_2mainValue【公営住宅】&#10;有形固定資産減価償却率">
          <a:extLst>
            <a:ext uri="{FF2B5EF4-FFF2-40B4-BE49-F238E27FC236}">
              <a16:creationId xmlns:a16="http://schemas.microsoft.com/office/drawing/2014/main" id="{DF444F94-B5CC-42C2-BDE9-259FD04514BE}"/>
            </a:ext>
          </a:extLst>
        </xdr:cNvPr>
        <xdr:cNvSpPr txBox="1"/>
      </xdr:nvSpPr>
      <xdr:spPr>
        <a:xfrm>
          <a:off x="26734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69927</xdr:colOff>
      <xdr:row>87</xdr:row>
      <xdr:rowOff>39206</xdr:rowOff>
    </xdr:from>
    <xdr:ext cx="469744" cy="259045"/>
    <xdr:sp macro="" textlink="">
      <xdr:nvSpPr>
        <xdr:cNvPr id="318" name="n_3mainValue【公営住宅】&#10;有形固定資産減価償却率">
          <a:extLst>
            <a:ext uri="{FF2B5EF4-FFF2-40B4-BE49-F238E27FC236}">
              <a16:creationId xmlns:a16="http://schemas.microsoft.com/office/drawing/2014/main" id="{17C899EB-95C5-41D0-AA06-3A02C7031D0A}"/>
            </a:ext>
          </a:extLst>
        </xdr:cNvPr>
        <xdr:cNvSpPr txBox="1"/>
      </xdr:nvSpPr>
      <xdr:spPr>
        <a:xfrm>
          <a:off x="17844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87</xdr:row>
      <xdr:rowOff>32675</xdr:rowOff>
    </xdr:from>
    <xdr:ext cx="405111" cy="259045"/>
    <xdr:sp macro="" textlink="">
      <xdr:nvSpPr>
        <xdr:cNvPr id="319" name="n_4mainValue【公営住宅】&#10;有形固定資産減価償却率">
          <a:extLst>
            <a:ext uri="{FF2B5EF4-FFF2-40B4-BE49-F238E27FC236}">
              <a16:creationId xmlns:a16="http://schemas.microsoft.com/office/drawing/2014/main" id="{2D597219-06F4-4E55-BC44-DA45D60B1D48}"/>
            </a:ext>
          </a:extLst>
        </xdr:cNvPr>
        <xdr:cNvSpPr txBox="1"/>
      </xdr:nvSpPr>
      <xdr:spPr>
        <a:xfrm>
          <a:off x="927744" y="149488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a:extLst>
            <a:ext uri="{FF2B5EF4-FFF2-40B4-BE49-F238E27FC236}">
              <a16:creationId xmlns:a16="http://schemas.microsoft.com/office/drawing/2014/main" id="{7CED37D6-BA14-4679-BCBC-7FBFFC04486A}"/>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a:extLst>
            <a:ext uri="{FF2B5EF4-FFF2-40B4-BE49-F238E27FC236}">
              <a16:creationId xmlns:a16="http://schemas.microsoft.com/office/drawing/2014/main" id="{FC64638D-4FCC-46DE-AFE8-E9E27E426453}"/>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a:extLst>
            <a:ext uri="{FF2B5EF4-FFF2-40B4-BE49-F238E27FC236}">
              <a16:creationId xmlns:a16="http://schemas.microsoft.com/office/drawing/2014/main" id="{6833F56D-C37E-4190-AAAD-5BFC7C73D463}"/>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a:extLst>
            <a:ext uri="{FF2B5EF4-FFF2-40B4-BE49-F238E27FC236}">
              <a16:creationId xmlns:a16="http://schemas.microsoft.com/office/drawing/2014/main" id="{AEE555FC-455E-469E-A763-AEBC6A4062CB}"/>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a:extLst>
            <a:ext uri="{FF2B5EF4-FFF2-40B4-BE49-F238E27FC236}">
              <a16:creationId xmlns:a16="http://schemas.microsoft.com/office/drawing/2014/main" id="{8823A3E4-5114-4DA5-82A4-A82447496D5B}"/>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a:extLst>
            <a:ext uri="{FF2B5EF4-FFF2-40B4-BE49-F238E27FC236}">
              <a16:creationId xmlns:a16="http://schemas.microsoft.com/office/drawing/2014/main" id="{C4994A24-6509-438B-B319-933847886992}"/>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a:extLst>
            <a:ext uri="{FF2B5EF4-FFF2-40B4-BE49-F238E27FC236}">
              <a16:creationId xmlns:a16="http://schemas.microsoft.com/office/drawing/2014/main" id="{79EDF19C-6DA5-4CA3-AC21-BE8C4C353699}"/>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a:extLst>
            <a:ext uri="{FF2B5EF4-FFF2-40B4-BE49-F238E27FC236}">
              <a16:creationId xmlns:a16="http://schemas.microsoft.com/office/drawing/2014/main" id="{FE7BE77F-99CC-42B0-9757-043EA3774AD6}"/>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a:extLst>
            <a:ext uri="{FF2B5EF4-FFF2-40B4-BE49-F238E27FC236}">
              <a16:creationId xmlns:a16="http://schemas.microsoft.com/office/drawing/2014/main" id="{0B41B41B-AF28-4F71-9A01-B0E37CBC81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a:extLst>
            <a:ext uri="{FF2B5EF4-FFF2-40B4-BE49-F238E27FC236}">
              <a16:creationId xmlns:a16="http://schemas.microsoft.com/office/drawing/2014/main" id="{818774FF-5FC5-47E1-B5FD-0BD9571473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0" name="直線コネクタ 329">
          <a:extLst>
            <a:ext uri="{FF2B5EF4-FFF2-40B4-BE49-F238E27FC236}">
              <a16:creationId xmlns:a16="http://schemas.microsoft.com/office/drawing/2014/main" id="{3B300B9C-76A6-4696-9FE3-945CB2670F2D}"/>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1" name="テキスト ボックス 330">
          <a:extLst>
            <a:ext uri="{FF2B5EF4-FFF2-40B4-BE49-F238E27FC236}">
              <a16:creationId xmlns:a16="http://schemas.microsoft.com/office/drawing/2014/main" id="{E4E0427E-3022-435E-8ABC-0CD6DC3CACBA}"/>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2" name="直線コネクタ 331">
          <a:extLst>
            <a:ext uri="{FF2B5EF4-FFF2-40B4-BE49-F238E27FC236}">
              <a16:creationId xmlns:a16="http://schemas.microsoft.com/office/drawing/2014/main" id="{FB2804D5-88A7-4E77-A329-A68DA297DD47}"/>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124477</xdr:rowOff>
    </xdr:from>
    <xdr:ext cx="531299" cy="259045"/>
    <xdr:sp macro="" textlink="">
      <xdr:nvSpPr>
        <xdr:cNvPr id="333" name="テキスト ボックス 332">
          <a:extLst>
            <a:ext uri="{FF2B5EF4-FFF2-40B4-BE49-F238E27FC236}">
              <a16:creationId xmlns:a16="http://schemas.microsoft.com/office/drawing/2014/main" id="{3403AD5A-5F05-4479-93C4-8FBC0E504623}"/>
            </a:ext>
          </a:extLst>
        </xdr:cNvPr>
        <xdr:cNvSpPr txBox="1"/>
      </xdr:nvSpPr>
      <xdr:spPr>
        <a:xfrm>
          <a:off x="6072701" y="1418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4" name="直線コネクタ 333">
          <a:extLst>
            <a:ext uri="{FF2B5EF4-FFF2-40B4-BE49-F238E27FC236}">
              <a16:creationId xmlns:a16="http://schemas.microsoft.com/office/drawing/2014/main" id="{1A1BB45C-A7F0-4D27-8063-1B180FB8A1A2}"/>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10177</xdr:rowOff>
    </xdr:from>
    <xdr:ext cx="531299" cy="259045"/>
    <xdr:sp macro="" textlink="">
      <xdr:nvSpPr>
        <xdr:cNvPr id="335" name="テキスト ボックス 334">
          <a:extLst>
            <a:ext uri="{FF2B5EF4-FFF2-40B4-BE49-F238E27FC236}">
              <a16:creationId xmlns:a16="http://schemas.microsoft.com/office/drawing/2014/main" id="{73259C73-E86B-4B5D-968D-3C4F1AA6EA26}"/>
            </a:ext>
          </a:extLst>
        </xdr:cNvPr>
        <xdr:cNvSpPr txBox="1"/>
      </xdr:nvSpPr>
      <xdr:spPr>
        <a:xfrm>
          <a:off x="6072701" y="1372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6" name="直線コネクタ 335">
          <a:extLst>
            <a:ext uri="{FF2B5EF4-FFF2-40B4-BE49-F238E27FC236}">
              <a16:creationId xmlns:a16="http://schemas.microsoft.com/office/drawing/2014/main" id="{EF01FC7E-9640-4D41-8363-48AA33B69405}"/>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67327</xdr:rowOff>
    </xdr:from>
    <xdr:ext cx="531299" cy="259045"/>
    <xdr:sp macro="" textlink="">
      <xdr:nvSpPr>
        <xdr:cNvPr id="337" name="テキスト ボックス 336">
          <a:extLst>
            <a:ext uri="{FF2B5EF4-FFF2-40B4-BE49-F238E27FC236}">
              <a16:creationId xmlns:a16="http://schemas.microsoft.com/office/drawing/2014/main" id="{2CD4472C-E96F-4E44-82F3-5635EF1CFEC8}"/>
            </a:ext>
          </a:extLst>
        </xdr:cNvPr>
        <xdr:cNvSpPr txBox="1"/>
      </xdr:nvSpPr>
      <xdr:spPr>
        <a:xfrm>
          <a:off x="6072701" y="1326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a:extLst>
            <a:ext uri="{FF2B5EF4-FFF2-40B4-BE49-F238E27FC236}">
              <a16:creationId xmlns:a16="http://schemas.microsoft.com/office/drawing/2014/main" id="{C0A04AA0-25B7-4050-A67D-7246F90FC4F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39" name="テキスト ボックス 338">
          <a:extLst>
            <a:ext uri="{FF2B5EF4-FFF2-40B4-BE49-F238E27FC236}">
              <a16:creationId xmlns:a16="http://schemas.microsoft.com/office/drawing/2014/main" id="{880C1A9F-C31B-4183-939A-6B1584360048}"/>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公営住宅】&#10;一人当たり面積グラフ枠">
          <a:extLst>
            <a:ext uri="{FF2B5EF4-FFF2-40B4-BE49-F238E27FC236}">
              <a16:creationId xmlns:a16="http://schemas.microsoft.com/office/drawing/2014/main" id="{409862B5-9195-4709-ADB2-9A65DA4CF87A}"/>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159624</xdr:rowOff>
    </xdr:from>
    <xdr:to>
      <xdr:col>54</xdr:col>
      <xdr:colOff>189865</xdr:colOff>
      <xdr:row>86</xdr:row>
      <xdr:rowOff>22236</xdr:rowOff>
    </xdr:to>
    <xdr:cxnSp macro="">
      <xdr:nvCxnSpPr>
        <xdr:cNvPr id="341" name="直線コネクタ 340">
          <a:extLst>
            <a:ext uri="{FF2B5EF4-FFF2-40B4-BE49-F238E27FC236}">
              <a16:creationId xmlns:a16="http://schemas.microsoft.com/office/drawing/2014/main" id="{9588B928-2985-41E4-9198-C886C5194E4E}"/>
            </a:ext>
          </a:extLst>
        </xdr:cNvPr>
        <xdr:cNvCxnSpPr/>
      </xdr:nvCxnSpPr>
      <xdr:spPr>
        <a:xfrm flipV="1">
          <a:off x="10476865" y="13361274"/>
          <a:ext cx="0" cy="14056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26063</xdr:rowOff>
    </xdr:from>
    <xdr:ext cx="469744" cy="259045"/>
    <xdr:sp macro="" textlink="">
      <xdr:nvSpPr>
        <xdr:cNvPr id="342" name="【公営住宅】&#10;一人当たり面積最小値テキスト">
          <a:extLst>
            <a:ext uri="{FF2B5EF4-FFF2-40B4-BE49-F238E27FC236}">
              <a16:creationId xmlns:a16="http://schemas.microsoft.com/office/drawing/2014/main" id="{660AE0E3-FE32-4A0A-9334-2278B8474489}"/>
            </a:ext>
          </a:extLst>
        </xdr:cNvPr>
        <xdr:cNvSpPr txBox="1"/>
      </xdr:nvSpPr>
      <xdr:spPr>
        <a:xfrm>
          <a:off x="10515600" y="14770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22236</xdr:rowOff>
    </xdr:from>
    <xdr:to>
      <xdr:col>55</xdr:col>
      <xdr:colOff>88900</xdr:colOff>
      <xdr:row>86</xdr:row>
      <xdr:rowOff>22236</xdr:rowOff>
    </xdr:to>
    <xdr:cxnSp macro="">
      <xdr:nvCxnSpPr>
        <xdr:cNvPr id="343" name="直線コネクタ 342">
          <a:extLst>
            <a:ext uri="{FF2B5EF4-FFF2-40B4-BE49-F238E27FC236}">
              <a16:creationId xmlns:a16="http://schemas.microsoft.com/office/drawing/2014/main" id="{AB13F0AB-56D1-4E44-BA9B-8D5CDCD1D24F}"/>
            </a:ext>
          </a:extLst>
        </xdr:cNvPr>
        <xdr:cNvCxnSpPr/>
      </xdr:nvCxnSpPr>
      <xdr:spPr>
        <a:xfrm>
          <a:off x="10388600" y="14766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106301</xdr:rowOff>
    </xdr:from>
    <xdr:ext cx="534377" cy="259045"/>
    <xdr:sp macro="" textlink="">
      <xdr:nvSpPr>
        <xdr:cNvPr id="344" name="【公営住宅】&#10;一人当たり面積最大値テキスト">
          <a:extLst>
            <a:ext uri="{FF2B5EF4-FFF2-40B4-BE49-F238E27FC236}">
              <a16:creationId xmlns:a16="http://schemas.microsoft.com/office/drawing/2014/main" id="{05AB3496-7301-46DB-AFF6-E3C71134065D}"/>
            </a:ext>
          </a:extLst>
        </xdr:cNvPr>
        <xdr:cNvSpPr txBox="1"/>
      </xdr:nvSpPr>
      <xdr:spPr>
        <a:xfrm>
          <a:off x="10515600" y="13136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159624</xdr:rowOff>
    </xdr:from>
    <xdr:to>
      <xdr:col>55</xdr:col>
      <xdr:colOff>88900</xdr:colOff>
      <xdr:row>77</xdr:row>
      <xdr:rowOff>159624</xdr:rowOff>
    </xdr:to>
    <xdr:cxnSp macro="">
      <xdr:nvCxnSpPr>
        <xdr:cNvPr id="345" name="直線コネクタ 344">
          <a:extLst>
            <a:ext uri="{FF2B5EF4-FFF2-40B4-BE49-F238E27FC236}">
              <a16:creationId xmlns:a16="http://schemas.microsoft.com/office/drawing/2014/main" id="{F5664BD5-A52C-4A8D-A6C8-1A9BA2D86CE6}"/>
            </a:ext>
          </a:extLst>
        </xdr:cNvPr>
        <xdr:cNvCxnSpPr/>
      </xdr:nvCxnSpPr>
      <xdr:spPr>
        <a:xfrm>
          <a:off x="10388600" y="13361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171020</xdr:rowOff>
    </xdr:from>
    <xdr:ext cx="469744" cy="259045"/>
    <xdr:sp macro="" textlink="">
      <xdr:nvSpPr>
        <xdr:cNvPr id="346" name="【公営住宅】&#10;一人当たり面積平均値テキスト">
          <a:extLst>
            <a:ext uri="{FF2B5EF4-FFF2-40B4-BE49-F238E27FC236}">
              <a16:creationId xmlns:a16="http://schemas.microsoft.com/office/drawing/2014/main" id="{4FF594A2-4E28-4AA4-9B42-0318E66EC811}"/>
            </a:ext>
          </a:extLst>
        </xdr:cNvPr>
        <xdr:cNvSpPr txBox="1"/>
      </xdr:nvSpPr>
      <xdr:spPr>
        <a:xfrm>
          <a:off x="10515600" y="144013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148143</xdr:rowOff>
    </xdr:from>
    <xdr:to>
      <xdr:col>55</xdr:col>
      <xdr:colOff>50800</xdr:colOff>
      <xdr:row>85</xdr:row>
      <xdr:rowOff>78293</xdr:rowOff>
    </xdr:to>
    <xdr:sp macro="" textlink="">
      <xdr:nvSpPr>
        <xdr:cNvPr id="347" name="フローチャート: 判断 346">
          <a:extLst>
            <a:ext uri="{FF2B5EF4-FFF2-40B4-BE49-F238E27FC236}">
              <a16:creationId xmlns:a16="http://schemas.microsoft.com/office/drawing/2014/main" id="{834492DF-B78B-42E0-9334-BCB66F318887}"/>
            </a:ext>
          </a:extLst>
        </xdr:cNvPr>
        <xdr:cNvSpPr/>
      </xdr:nvSpPr>
      <xdr:spPr>
        <a:xfrm>
          <a:off x="10426700" y="14549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152853</xdr:rowOff>
    </xdr:from>
    <xdr:to>
      <xdr:col>50</xdr:col>
      <xdr:colOff>165100</xdr:colOff>
      <xdr:row>85</xdr:row>
      <xdr:rowOff>83003</xdr:rowOff>
    </xdr:to>
    <xdr:sp macro="" textlink="">
      <xdr:nvSpPr>
        <xdr:cNvPr id="348" name="フローチャート: 判断 347">
          <a:extLst>
            <a:ext uri="{FF2B5EF4-FFF2-40B4-BE49-F238E27FC236}">
              <a16:creationId xmlns:a16="http://schemas.microsoft.com/office/drawing/2014/main" id="{DD3E2B3C-4277-48C2-8450-9E97CB5E11DA}"/>
            </a:ext>
          </a:extLst>
        </xdr:cNvPr>
        <xdr:cNvSpPr/>
      </xdr:nvSpPr>
      <xdr:spPr>
        <a:xfrm>
          <a:off x="9588500" y="14554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148098</xdr:rowOff>
    </xdr:from>
    <xdr:to>
      <xdr:col>46</xdr:col>
      <xdr:colOff>38100</xdr:colOff>
      <xdr:row>85</xdr:row>
      <xdr:rowOff>78248</xdr:rowOff>
    </xdr:to>
    <xdr:sp macro="" textlink="">
      <xdr:nvSpPr>
        <xdr:cNvPr id="349" name="フローチャート: 判断 348">
          <a:extLst>
            <a:ext uri="{FF2B5EF4-FFF2-40B4-BE49-F238E27FC236}">
              <a16:creationId xmlns:a16="http://schemas.microsoft.com/office/drawing/2014/main" id="{C71950BE-F1F0-4806-B7D5-AF4652BBA531}"/>
            </a:ext>
          </a:extLst>
        </xdr:cNvPr>
        <xdr:cNvSpPr/>
      </xdr:nvSpPr>
      <xdr:spPr>
        <a:xfrm>
          <a:off x="8699500" y="14549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121946</xdr:rowOff>
    </xdr:from>
    <xdr:to>
      <xdr:col>41</xdr:col>
      <xdr:colOff>101600</xdr:colOff>
      <xdr:row>85</xdr:row>
      <xdr:rowOff>52096</xdr:rowOff>
    </xdr:to>
    <xdr:sp macro="" textlink="">
      <xdr:nvSpPr>
        <xdr:cNvPr id="350" name="フローチャート: 判断 349">
          <a:extLst>
            <a:ext uri="{FF2B5EF4-FFF2-40B4-BE49-F238E27FC236}">
              <a16:creationId xmlns:a16="http://schemas.microsoft.com/office/drawing/2014/main" id="{4B8DE472-57A9-4C81-9BF7-B8AE9D95F3BB}"/>
            </a:ext>
          </a:extLst>
        </xdr:cNvPr>
        <xdr:cNvSpPr/>
      </xdr:nvSpPr>
      <xdr:spPr>
        <a:xfrm>
          <a:off x="7810500" y="1452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134107</xdr:rowOff>
    </xdr:from>
    <xdr:to>
      <xdr:col>36</xdr:col>
      <xdr:colOff>165100</xdr:colOff>
      <xdr:row>85</xdr:row>
      <xdr:rowOff>64257</xdr:rowOff>
    </xdr:to>
    <xdr:sp macro="" textlink="">
      <xdr:nvSpPr>
        <xdr:cNvPr id="351" name="フローチャート: 判断 350">
          <a:extLst>
            <a:ext uri="{FF2B5EF4-FFF2-40B4-BE49-F238E27FC236}">
              <a16:creationId xmlns:a16="http://schemas.microsoft.com/office/drawing/2014/main" id="{2016A3E5-B165-4945-BC80-3EFC87A40717}"/>
            </a:ext>
          </a:extLst>
        </xdr:cNvPr>
        <xdr:cNvSpPr/>
      </xdr:nvSpPr>
      <xdr:spPr>
        <a:xfrm>
          <a:off x="6921500" y="1453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D3C35F05-2A2B-4D32-AC97-4A15DDCB522B}"/>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546F29F3-2CBA-4807-AFC8-F51886449D38}"/>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A66C9CE3-7796-43B4-B5D9-3D53F7E9B13E}"/>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5E7CD1C4-46E1-47F7-A744-403C4F3F1FF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5CEB6D0-8635-420C-8B03-56396B63F203}"/>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86878</xdr:rowOff>
    </xdr:from>
    <xdr:to>
      <xdr:col>55</xdr:col>
      <xdr:colOff>50800</xdr:colOff>
      <xdr:row>86</xdr:row>
      <xdr:rowOff>17028</xdr:rowOff>
    </xdr:to>
    <xdr:sp macro="" textlink="">
      <xdr:nvSpPr>
        <xdr:cNvPr id="357" name="楕円 356">
          <a:extLst>
            <a:ext uri="{FF2B5EF4-FFF2-40B4-BE49-F238E27FC236}">
              <a16:creationId xmlns:a16="http://schemas.microsoft.com/office/drawing/2014/main" id="{769C31EF-2EE7-4A57-8393-68D09D2D9F63}"/>
            </a:ext>
          </a:extLst>
        </xdr:cNvPr>
        <xdr:cNvSpPr/>
      </xdr:nvSpPr>
      <xdr:spPr>
        <a:xfrm>
          <a:off x="10426700" y="14660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1805</xdr:rowOff>
    </xdr:from>
    <xdr:ext cx="469744" cy="259045"/>
    <xdr:sp macro="" textlink="">
      <xdr:nvSpPr>
        <xdr:cNvPr id="358" name="【公営住宅】&#10;一人当たり面積該当値テキスト">
          <a:extLst>
            <a:ext uri="{FF2B5EF4-FFF2-40B4-BE49-F238E27FC236}">
              <a16:creationId xmlns:a16="http://schemas.microsoft.com/office/drawing/2014/main" id="{4952D496-572B-41DE-B48B-1EAB28A3D901}"/>
            </a:ext>
          </a:extLst>
        </xdr:cNvPr>
        <xdr:cNvSpPr txBox="1"/>
      </xdr:nvSpPr>
      <xdr:spPr>
        <a:xfrm>
          <a:off x="10515600" y="14575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89346</xdr:rowOff>
    </xdr:from>
    <xdr:to>
      <xdr:col>50</xdr:col>
      <xdr:colOff>165100</xdr:colOff>
      <xdr:row>86</xdr:row>
      <xdr:rowOff>19496</xdr:rowOff>
    </xdr:to>
    <xdr:sp macro="" textlink="">
      <xdr:nvSpPr>
        <xdr:cNvPr id="359" name="楕円 358">
          <a:extLst>
            <a:ext uri="{FF2B5EF4-FFF2-40B4-BE49-F238E27FC236}">
              <a16:creationId xmlns:a16="http://schemas.microsoft.com/office/drawing/2014/main" id="{2E4A6C32-6453-4790-8A0F-EBB10710A0B0}"/>
            </a:ext>
          </a:extLst>
        </xdr:cNvPr>
        <xdr:cNvSpPr/>
      </xdr:nvSpPr>
      <xdr:spPr>
        <a:xfrm>
          <a:off x="9588500" y="14662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137678</xdr:rowOff>
    </xdr:from>
    <xdr:to>
      <xdr:col>55</xdr:col>
      <xdr:colOff>0</xdr:colOff>
      <xdr:row>85</xdr:row>
      <xdr:rowOff>140146</xdr:rowOff>
    </xdr:to>
    <xdr:cxnSp macro="">
      <xdr:nvCxnSpPr>
        <xdr:cNvPr id="360" name="直線コネクタ 359">
          <a:extLst>
            <a:ext uri="{FF2B5EF4-FFF2-40B4-BE49-F238E27FC236}">
              <a16:creationId xmlns:a16="http://schemas.microsoft.com/office/drawing/2014/main" id="{47754E5E-A470-4EED-A370-9F8470D1022F}"/>
            </a:ext>
          </a:extLst>
        </xdr:cNvPr>
        <xdr:cNvCxnSpPr/>
      </xdr:nvCxnSpPr>
      <xdr:spPr>
        <a:xfrm flipV="1">
          <a:off x="9639300" y="14710928"/>
          <a:ext cx="838200" cy="2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91176</xdr:rowOff>
    </xdr:from>
    <xdr:to>
      <xdr:col>46</xdr:col>
      <xdr:colOff>38100</xdr:colOff>
      <xdr:row>86</xdr:row>
      <xdr:rowOff>21326</xdr:rowOff>
    </xdr:to>
    <xdr:sp macro="" textlink="">
      <xdr:nvSpPr>
        <xdr:cNvPr id="361" name="楕円 360">
          <a:extLst>
            <a:ext uri="{FF2B5EF4-FFF2-40B4-BE49-F238E27FC236}">
              <a16:creationId xmlns:a16="http://schemas.microsoft.com/office/drawing/2014/main" id="{8F212EE8-90C1-4CDB-94A1-8DCA45C7CE02}"/>
            </a:ext>
          </a:extLst>
        </xdr:cNvPr>
        <xdr:cNvSpPr/>
      </xdr:nvSpPr>
      <xdr:spPr>
        <a:xfrm>
          <a:off x="8699500" y="14664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140146</xdr:rowOff>
    </xdr:from>
    <xdr:to>
      <xdr:col>50</xdr:col>
      <xdr:colOff>114300</xdr:colOff>
      <xdr:row>85</xdr:row>
      <xdr:rowOff>141976</xdr:rowOff>
    </xdr:to>
    <xdr:cxnSp macro="">
      <xdr:nvCxnSpPr>
        <xdr:cNvPr id="362" name="直線コネクタ 361">
          <a:extLst>
            <a:ext uri="{FF2B5EF4-FFF2-40B4-BE49-F238E27FC236}">
              <a16:creationId xmlns:a16="http://schemas.microsoft.com/office/drawing/2014/main" id="{349D166C-C5DC-48B9-A53F-F4CCD7D00D87}"/>
            </a:ext>
          </a:extLst>
        </xdr:cNvPr>
        <xdr:cNvCxnSpPr/>
      </xdr:nvCxnSpPr>
      <xdr:spPr>
        <a:xfrm flipV="1">
          <a:off x="8750300" y="14713396"/>
          <a:ext cx="889000" cy="1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93280</xdr:rowOff>
    </xdr:from>
    <xdr:to>
      <xdr:col>41</xdr:col>
      <xdr:colOff>101600</xdr:colOff>
      <xdr:row>86</xdr:row>
      <xdr:rowOff>23430</xdr:rowOff>
    </xdr:to>
    <xdr:sp macro="" textlink="">
      <xdr:nvSpPr>
        <xdr:cNvPr id="363" name="楕円 362">
          <a:extLst>
            <a:ext uri="{FF2B5EF4-FFF2-40B4-BE49-F238E27FC236}">
              <a16:creationId xmlns:a16="http://schemas.microsoft.com/office/drawing/2014/main" id="{095D0578-62D3-40F7-9BE7-F78B41CD3DFA}"/>
            </a:ext>
          </a:extLst>
        </xdr:cNvPr>
        <xdr:cNvSpPr/>
      </xdr:nvSpPr>
      <xdr:spPr>
        <a:xfrm>
          <a:off x="7810500" y="14666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141976</xdr:rowOff>
    </xdr:from>
    <xdr:to>
      <xdr:col>45</xdr:col>
      <xdr:colOff>177800</xdr:colOff>
      <xdr:row>85</xdr:row>
      <xdr:rowOff>144080</xdr:rowOff>
    </xdr:to>
    <xdr:cxnSp macro="">
      <xdr:nvCxnSpPr>
        <xdr:cNvPr id="364" name="直線コネクタ 363">
          <a:extLst>
            <a:ext uri="{FF2B5EF4-FFF2-40B4-BE49-F238E27FC236}">
              <a16:creationId xmlns:a16="http://schemas.microsoft.com/office/drawing/2014/main" id="{CA471384-48E3-4DD6-AD0A-5C866A6E19F1}"/>
            </a:ext>
          </a:extLst>
        </xdr:cNvPr>
        <xdr:cNvCxnSpPr/>
      </xdr:nvCxnSpPr>
      <xdr:spPr>
        <a:xfrm flipV="1">
          <a:off x="7861300" y="14715226"/>
          <a:ext cx="889000" cy="2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95199</xdr:rowOff>
    </xdr:from>
    <xdr:to>
      <xdr:col>36</xdr:col>
      <xdr:colOff>165100</xdr:colOff>
      <xdr:row>86</xdr:row>
      <xdr:rowOff>25349</xdr:rowOff>
    </xdr:to>
    <xdr:sp macro="" textlink="">
      <xdr:nvSpPr>
        <xdr:cNvPr id="365" name="楕円 364">
          <a:extLst>
            <a:ext uri="{FF2B5EF4-FFF2-40B4-BE49-F238E27FC236}">
              <a16:creationId xmlns:a16="http://schemas.microsoft.com/office/drawing/2014/main" id="{AB36498E-EBF5-4C86-9C15-5E7015E7622A}"/>
            </a:ext>
          </a:extLst>
        </xdr:cNvPr>
        <xdr:cNvSpPr/>
      </xdr:nvSpPr>
      <xdr:spPr>
        <a:xfrm>
          <a:off x="6921500" y="14668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144080</xdr:rowOff>
    </xdr:from>
    <xdr:to>
      <xdr:col>41</xdr:col>
      <xdr:colOff>50800</xdr:colOff>
      <xdr:row>85</xdr:row>
      <xdr:rowOff>145999</xdr:rowOff>
    </xdr:to>
    <xdr:cxnSp macro="">
      <xdr:nvCxnSpPr>
        <xdr:cNvPr id="366" name="直線コネクタ 365">
          <a:extLst>
            <a:ext uri="{FF2B5EF4-FFF2-40B4-BE49-F238E27FC236}">
              <a16:creationId xmlns:a16="http://schemas.microsoft.com/office/drawing/2014/main" id="{A1385A3D-BC00-4D6A-802A-6AFD103F4A70}"/>
            </a:ext>
          </a:extLst>
        </xdr:cNvPr>
        <xdr:cNvCxnSpPr/>
      </xdr:nvCxnSpPr>
      <xdr:spPr>
        <a:xfrm flipV="1">
          <a:off x="6972300" y="14717330"/>
          <a:ext cx="889000" cy="1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99530</xdr:rowOff>
    </xdr:from>
    <xdr:ext cx="469744" cy="259045"/>
    <xdr:sp macro="" textlink="">
      <xdr:nvSpPr>
        <xdr:cNvPr id="367" name="n_1aveValue【公営住宅】&#10;一人当たり面積">
          <a:extLst>
            <a:ext uri="{FF2B5EF4-FFF2-40B4-BE49-F238E27FC236}">
              <a16:creationId xmlns:a16="http://schemas.microsoft.com/office/drawing/2014/main" id="{97AB0B31-02DA-4A05-9E80-50880936C82F}"/>
            </a:ext>
          </a:extLst>
        </xdr:cNvPr>
        <xdr:cNvSpPr txBox="1"/>
      </xdr:nvSpPr>
      <xdr:spPr>
        <a:xfrm>
          <a:off x="9391727" y="14329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94775</xdr:rowOff>
    </xdr:from>
    <xdr:ext cx="469744" cy="259045"/>
    <xdr:sp macro="" textlink="">
      <xdr:nvSpPr>
        <xdr:cNvPr id="368" name="n_2aveValue【公営住宅】&#10;一人当たり面積">
          <a:extLst>
            <a:ext uri="{FF2B5EF4-FFF2-40B4-BE49-F238E27FC236}">
              <a16:creationId xmlns:a16="http://schemas.microsoft.com/office/drawing/2014/main" id="{66A3187B-C3DD-4706-8452-64B5E381A6B3}"/>
            </a:ext>
          </a:extLst>
        </xdr:cNvPr>
        <xdr:cNvSpPr txBox="1"/>
      </xdr:nvSpPr>
      <xdr:spPr>
        <a:xfrm>
          <a:off x="8515427" y="14325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68623</xdr:rowOff>
    </xdr:from>
    <xdr:ext cx="469744" cy="259045"/>
    <xdr:sp macro="" textlink="">
      <xdr:nvSpPr>
        <xdr:cNvPr id="369" name="n_3aveValue【公営住宅】&#10;一人当たり面積">
          <a:extLst>
            <a:ext uri="{FF2B5EF4-FFF2-40B4-BE49-F238E27FC236}">
              <a16:creationId xmlns:a16="http://schemas.microsoft.com/office/drawing/2014/main" id="{2C70C396-7728-4C67-8510-9D070434799E}"/>
            </a:ext>
          </a:extLst>
        </xdr:cNvPr>
        <xdr:cNvSpPr txBox="1"/>
      </xdr:nvSpPr>
      <xdr:spPr>
        <a:xfrm>
          <a:off x="7626427" y="14298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80784</xdr:rowOff>
    </xdr:from>
    <xdr:ext cx="469744" cy="259045"/>
    <xdr:sp macro="" textlink="">
      <xdr:nvSpPr>
        <xdr:cNvPr id="370" name="n_4aveValue【公営住宅】&#10;一人当たり面積">
          <a:extLst>
            <a:ext uri="{FF2B5EF4-FFF2-40B4-BE49-F238E27FC236}">
              <a16:creationId xmlns:a16="http://schemas.microsoft.com/office/drawing/2014/main" id="{2E541B07-5D37-4385-97DD-4F5E2737032F}"/>
            </a:ext>
          </a:extLst>
        </xdr:cNvPr>
        <xdr:cNvSpPr txBox="1"/>
      </xdr:nvSpPr>
      <xdr:spPr>
        <a:xfrm>
          <a:off x="6737427" y="14311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10623</xdr:rowOff>
    </xdr:from>
    <xdr:ext cx="469744" cy="259045"/>
    <xdr:sp macro="" textlink="">
      <xdr:nvSpPr>
        <xdr:cNvPr id="371" name="n_1mainValue【公営住宅】&#10;一人当たり面積">
          <a:extLst>
            <a:ext uri="{FF2B5EF4-FFF2-40B4-BE49-F238E27FC236}">
              <a16:creationId xmlns:a16="http://schemas.microsoft.com/office/drawing/2014/main" id="{7BD9E280-3277-4713-95FD-FBA3098C4ED5}"/>
            </a:ext>
          </a:extLst>
        </xdr:cNvPr>
        <xdr:cNvSpPr txBox="1"/>
      </xdr:nvSpPr>
      <xdr:spPr>
        <a:xfrm>
          <a:off x="9391727" y="14755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12453</xdr:rowOff>
    </xdr:from>
    <xdr:ext cx="469744" cy="259045"/>
    <xdr:sp macro="" textlink="">
      <xdr:nvSpPr>
        <xdr:cNvPr id="372" name="n_2mainValue【公営住宅】&#10;一人当たり面積">
          <a:extLst>
            <a:ext uri="{FF2B5EF4-FFF2-40B4-BE49-F238E27FC236}">
              <a16:creationId xmlns:a16="http://schemas.microsoft.com/office/drawing/2014/main" id="{C0C71A68-A6C5-49EC-AEE1-E8B7D3EBA396}"/>
            </a:ext>
          </a:extLst>
        </xdr:cNvPr>
        <xdr:cNvSpPr txBox="1"/>
      </xdr:nvSpPr>
      <xdr:spPr>
        <a:xfrm>
          <a:off x="8515427" y="14757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14557</xdr:rowOff>
    </xdr:from>
    <xdr:ext cx="469744" cy="259045"/>
    <xdr:sp macro="" textlink="">
      <xdr:nvSpPr>
        <xdr:cNvPr id="373" name="n_3mainValue【公営住宅】&#10;一人当たり面積">
          <a:extLst>
            <a:ext uri="{FF2B5EF4-FFF2-40B4-BE49-F238E27FC236}">
              <a16:creationId xmlns:a16="http://schemas.microsoft.com/office/drawing/2014/main" id="{EB43A419-8226-40D4-8CCF-398C3AA20B19}"/>
            </a:ext>
          </a:extLst>
        </xdr:cNvPr>
        <xdr:cNvSpPr txBox="1"/>
      </xdr:nvSpPr>
      <xdr:spPr>
        <a:xfrm>
          <a:off x="7626427" y="14759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16476</xdr:rowOff>
    </xdr:from>
    <xdr:ext cx="469744" cy="259045"/>
    <xdr:sp macro="" textlink="">
      <xdr:nvSpPr>
        <xdr:cNvPr id="374" name="n_4mainValue【公営住宅】&#10;一人当たり面積">
          <a:extLst>
            <a:ext uri="{FF2B5EF4-FFF2-40B4-BE49-F238E27FC236}">
              <a16:creationId xmlns:a16="http://schemas.microsoft.com/office/drawing/2014/main" id="{81234CE8-2A74-4613-945E-4565C3301587}"/>
            </a:ext>
          </a:extLst>
        </xdr:cNvPr>
        <xdr:cNvSpPr txBox="1"/>
      </xdr:nvSpPr>
      <xdr:spPr>
        <a:xfrm>
          <a:off x="6737427" y="14761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a:extLst>
            <a:ext uri="{FF2B5EF4-FFF2-40B4-BE49-F238E27FC236}">
              <a16:creationId xmlns:a16="http://schemas.microsoft.com/office/drawing/2014/main" id="{FEDB69C6-3D3B-4E9A-BEF6-12960F5454D2}"/>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a:extLst>
            <a:ext uri="{FF2B5EF4-FFF2-40B4-BE49-F238E27FC236}">
              <a16:creationId xmlns:a16="http://schemas.microsoft.com/office/drawing/2014/main" id="{99D06199-1433-4DC9-A77D-1A076CE21D9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a:extLst>
            <a:ext uri="{FF2B5EF4-FFF2-40B4-BE49-F238E27FC236}">
              <a16:creationId xmlns:a16="http://schemas.microsoft.com/office/drawing/2014/main" id="{AC4CFA0E-9BBD-46AB-A58B-7DCC9742C46D}"/>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a:extLst>
            <a:ext uri="{FF2B5EF4-FFF2-40B4-BE49-F238E27FC236}">
              <a16:creationId xmlns:a16="http://schemas.microsoft.com/office/drawing/2014/main" id="{08B5C666-9C40-421B-9E13-067AE7C321D7}"/>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a:extLst>
            <a:ext uri="{FF2B5EF4-FFF2-40B4-BE49-F238E27FC236}">
              <a16:creationId xmlns:a16="http://schemas.microsoft.com/office/drawing/2014/main" id="{F72FA0D6-C5F9-4E15-9998-45F1F4E841DE}"/>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a:extLst>
            <a:ext uri="{FF2B5EF4-FFF2-40B4-BE49-F238E27FC236}">
              <a16:creationId xmlns:a16="http://schemas.microsoft.com/office/drawing/2014/main" id="{EEEA7377-84C2-4D18-BC4E-5E606A0810BE}"/>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a:extLst>
            <a:ext uri="{FF2B5EF4-FFF2-40B4-BE49-F238E27FC236}">
              <a16:creationId xmlns:a16="http://schemas.microsoft.com/office/drawing/2014/main" id="{81F0AB47-759D-4842-8474-5686438D89AF}"/>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a:extLst>
            <a:ext uri="{FF2B5EF4-FFF2-40B4-BE49-F238E27FC236}">
              <a16:creationId xmlns:a16="http://schemas.microsoft.com/office/drawing/2014/main" id="{A533B4C5-0FC0-41D5-830C-F983D9AE67E5}"/>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3" name="正方形/長方形 382">
          <a:extLst>
            <a:ext uri="{FF2B5EF4-FFF2-40B4-BE49-F238E27FC236}">
              <a16:creationId xmlns:a16="http://schemas.microsoft.com/office/drawing/2014/main" id="{62C68491-F8FF-4737-AAC1-27E036F69A08}"/>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4" name="正方形/長方形 383">
          <a:extLst>
            <a:ext uri="{FF2B5EF4-FFF2-40B4-BE49-F238E27FC236}">
              <a16:creationId xmlns:a16="http://schemas.microsoft.com/office/drawing/2014/main" id="{DE243D14-F01E-4F07-89FD-68D42AF5639F}"/>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5" name="正方形/長方形 384">
          <a:extLst>
            <a:ext uri="{FF2B5EF4-FFF2-40B4-BE49-F238E27FC236}">
              <a16:creationId xmlns:a16="http://schemas.microsoft.com/office/drawing/2014/main" id="{5D10D486-BD46-43A5-BC90-76DA2157041C}"/>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6" name="正方形/長方形 385">
          <a:extLst>
            <a:ext uri="{FF2B5EF4-FFF2-40B4-BE49-F238E27FC236}">
              <a16:creationId xmlns:a16="http://schemas.microsoft.com/office/drawing/2014/main" id="{027FD93F-05C9-481C-865B-ADD23D10CDB3}"/>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7" name="正方形/長方形 386">
          <a:extLst>
            <a:ext uri="{FF2B5EF4-FFF2-40B4-BE49-F238E27FC236}">
              <a16:creationId xmlns:a16="http://schemas.microsoft.com/office/drawing/2014/main" id="{040E66F2-28AD-405F-A237-E3C53EED72F2}"/>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8" name="正方形/長方形 387">
          <a:extLst>
            <a:ext uri="{FF2B5EF4-FFF2-40B4-BE49-F238E27FC236}">
              <a16:creationId xmlns:a16="http://schemas.microsoft.com/office/drawing/2014/main" id="{565BCB80-CFCC-45C7-9D34-C7292837CC9A}"/>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9" name="正方形/長方形 388">
          <a:extLst>
            <a:ext uri="{FF2B5EF4-FFF2-40B4-BE49-F238E27FC236}">
              <a16:creationId xmlns:a16="http://schemas.microsoft.com/office/drawing/2014/main" id="{09F3A6E5-B366-4B9E-BCA8-4C5E63D52003}"/>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0" name="正方形/長方形 389">
          <a:extLst>
            <a:ext uri="{FF2B5EF4-FFF2-40B4-BE49-F238E27FC236}">
              <a16:creationId xmlns:a16="http://schemas.microsoft.com/office/drawing/2014/main" id="{50CE972F-5F0F-440B-9FA7-4DA50A6FA61E}"/>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1" name="正方形/長方形 390">
          <a:extLst>
            <a:ext uri="{FF2B5EF4-FFF2-40B4-BE49-F238E27FC236}">
              <a16:creationId xmlns:a16="http://schemas.microsoft.com/office/drawing/2014/main" id="{365867DE-439B-497C-9601-E99A9ED567B8}"/>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2" name="正方形/長方形 391">
          <a:extLst>
            <a:ext uri="{FF2B5EF4-FFF2-40B4-BE49-F238E27FC236}">
              <a16:creationId xmlns:a16="http://schemas.microsoft.com/office/drawing/2014/main" id="{74135DDE-8277-49AF-AD51-59EC8A8805F6}"/>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3" name="正方形/長方形 392">
          <a:extLst>
            <a:ext uri="{FF2B5EF4-FFF2-40B4-BE49-F238E27FC236}">
              <a16:creationId xmlns:a16="http://schemas.microsoft.com/office/drawing/2014/main" id="{D868100F-0FE9-4F0E-88EB-EDC8403F45F5}"/>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4" name="正方形/長方形 393">
          <a:extLst>
            <a:ext uri="{FF2B5EF4-FFF2-40B4-BE49-F238E27FC236}">
              <a16:creationId xmlns:a16="http://schemas.microsoft.com/office/drawing/2014/main" id="{C6F9C696-EC87-4319-ADD9-9D59B565F3D4}"/>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5" name="正方形/長方形 394">
          <a:extLst>
            <a:ext uri="{FF2B5EF4-FFF2-40B4-BE49-F238E27FC236}">
              <a16:creationId xmlns:a16="http://schemas.microsoft.com/office/drawing/2014/main" id="{F30DD1B9-0B50-4B00-9274-6F262AB44F1B}"/>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6" name="正方形/長方形 395">
          <a:extLst>
            <a:ext uri="{FF2B5EF4-FFF2-40B4-BE49-F238E27FC236}">
              <a16:creationId xmlns:a16="http://schemas.microsoft.com/office/drawing/2014/main" id="{9CAC3BF7-621A-4E2E-8675-24F096D64851}"/>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7" name="正方形/長方形 396">
          <a:extLst>
            <a:ext uri="{FF2B5EF4-FFF2-40B4-BE49-F238E27FC236}">
              <a16:creationId xmlns:a16="http://schemas.microsoft.com/office/drawing/2014/main" id="{388C4939-8646-4A6A-9558-4707938D3A68}"/>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8" name="正方形/長方形 397">
          <a:extLst>
            <a:ext uri="{FF2B5EF4-FFF2-40B4-BE49-F238E27FC236}">
              <a16:creationId xmlns:a16="http://schemas.microsoft.com/office/drawing/2014/main" id="{A8565DFB-C60C-4ED8-AC6C-A6046371CCE1}"/>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9" name="テキスト ボックス 398">
          <a:extLst>
            <a:ext uri="{FF2B5EF4-FFF2-40B4-BE49-F238E27FC236}">
              <a16:creationId xmlns:a16="http://schemas.microsoft.com/office/drawing/2014/main" id="{EF034C0F-A5F2-4C6D-B4E2-9B00D8B526CE}"/>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0" name="直線コネクタ 399">
          <a:extLst>
            <a:ext uri="{FF2B5EF4-FFF2-40B4-BE49-F238E27FC236}">
              <a16:creationId xmlns:a16="http://schemas.microsoft.com/office/drawing/2014/main" id="{FB45D48B-AB68-464B-968A-32C9AE700858}"/>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1" name="テキスト ボックス 400">
          <a:extLst>
            <a:ext uri="{FF2B5EF4-FFF2-40B4-BE49-F238E27FC236}">
              <a16:creationId xmlns:a16="http://schemas.microsoft.com/office/drawing/2014/main" id="{72ED407B-BE2D-42B5-8BD9-3086C2F4F3A4}"/>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2" name="直線コネクタ 401">
          <a:extLst>
            <a:ext uri="{FF2B5EF4-FFF2-40B4-BE49-F238E27FC236}">
              <a16:creationId xmlns:a16="http://schemas.microsoft.com/office/drawing/2014/main" id="{770C057C-48AB-402C-BEC3-BCE9294973BE}"/>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3" name="テキスト ボックス 402">
          <a:extLst>
            <a:ext uri="{FF2B5EF4-FFF2-40B4-BE49-F238E27FC236}">
              <a16:creationId xmlns:a16="http://schemas.microsoft.com/office/drawing/2014/main" id="{86C36D22-3B8A-4DB5-A918-B9ACCF3C5B43}"/>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4" name="直線コネクタ 403">
          <a:extLst>
            <a:ext uri="{FF2B5EF4-FFF2-40B4-BE49-F238E27FC236}">
              <a16:creationId xmlns:a16="http://schemas.microsoft.com/office/drawing/2014/main" id="{442DCA32-72C6-4E8E-A35F-43B5AAE20C07}"/>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5" name="テキスト ボックス 404">
          <a:extLst>
            <a:ext uri="{FF2B5EF4-FFF2-40B4-BE49-F238E27FC236}">
              <a16:creationId xmlns:a16="http://schemas.microsoft.com/office/drawing/2014/main" id="{73E80CD1-EF29-4651-9C38-299F52618149}"/>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6" name="直線コネクタ 405">
          <a:extLst>
            <a:ext uri="{FF2B5EF4-FFF2-40B4-BE49-F238E27FC236}">
              <a16:creationId xmlns:a16="http://schemas.microsoft.com/office/drawing/2014/main" id="{56DB888B-B155-4DE1-A97D-6D2348B34179}"/>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7" name="テキスト ボックス 406">
          <a:extLst>
            <a:ext uri="{FF2B5EF4-FFF2-40B4-BE49-F238E27FC236}">
              <a16:creationId xmlns:a16="http://schemas.microsoft.com/office/drawing/2014/main" id="{4B61C166-8B66-442D-8E67-C18993185CF2}"/>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8" name="直線コネクタ 407">
          <a:extLst>
            <a:ext uri="{FF2B5EF4-FFF2-40B4-BE49-F238E27FC236}">
              <a16:creationId xmlns:a16="http://schemas.microsoft.com/office/drawing/2014/main" id="{759F97E0-8E25-415F-9380-9E4CCBEE033A}"/>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09" name="テキスト ボックス 408">
          <a:extLst>
            <a:ext uri="{FF2B5EF4-FFF2-40B4-BE49-F238E27FC236}">
              <a16:creationId xmlns:a16="http://schemas.microsoft.com/office/drawing/2014/main" id="{5B149E49-9E94-49D0-B795-69D513591991}"/>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0" name="直線コネクタ 409">
          <a:extLst>
            <a:ext uri="{FF2B5EF4-FFF2-40B4-BE49-F238E27FC236}">
              <a16:creationId xmlns:a16="http://schemas.microsoft.com/office/drawing/2014/main" id="{BE143BE6-0691-4501-BDD3-7312D2576B2B}"/>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86377</xdr:rowOff>
    </xdr:from>
    <xdr:ext cx="338939" cy="259045"/>
    <xdr:sp macro="" textlink="">
      <xdr:nvSpPr>
        <xdr:cNvPr id="411" name="テキスト ボックス 410">
          <a:extLst>
            <a:ext uri="{FF2B5EF4-FFF2-40B4-BE49-F238E27FC236}">
              <a16:creationId xmlns:a16="http://schemas.microsoft.com/office/drawing/2014/main" id="{2BBB6A7C-0B8E-4885-BA02-FF2DBA9E58F9}"/>
            </a:ext>
          </a:extLst>
        </xdr:cNvPr>
        <xdr:cNvSpPr txBox="1"/>
      </xdr:nvSpPr>
      <xdr:spPr>
        <a:xfrm>
          <a:off x="12107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2" name="直線コネクタ 411">
          <a:extLst>
            <a:ext uri="{FF2B5EF4-FFF2-40B4-BE49-F238E27FC236}">
              <a16:creationId xmlns:a16="http://schemas.microsoft.com/office/drawing/2014/main" id="{D16C8B7A-0E4D-4B56-8D19-0C214A8BE1F5}"/>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3" name="【認定こども園・幼稚園・保育所】&#10;有形固定資産減価償却率グラフ枠">
          <a:extLst>
            <a:ext uri="{FF2B5EF4-FFF2-40B4-BE49-F238E27FC236}">
              <a16:creationId xmlns:a16="http://schemas.microsoft.com/office/drawing/2014/main" id="{5C67E5B7-F85C-46D6-85DD-277008D571AD}"/>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40</xdr:row>
      <xdr:rowOff>127000</xdr:rowOff>
    </xdr:to>
    <xdr:cxnSp macro="">
      <xdr:nvCxnSpPr>
        <xdr:cNvPr id="414" name="直線コネクタ 413">
          <a:extLst>
            <a:ext uri="{FF2B5EF4-FFF2-40B4-BE49-F238E27FC236}">
              <a16:creationId xmlns:a16="http://schemas.microsoft.com/office/drawing/2014/main" id="{12EE64D0-A9C5-4B14-B629-301A96A5EDC7}"/>
            </a:ext>
          </a:extLst>
        </xdr:cNvPr>
        <xdr:cNvCxnSpPr/>
      </xdr:nvCxnSpPr>
      <xdr:spPr>
        <a:xfrm flipV="1">
          <a:off x="16318864" y="571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130827</xdr:rowOff>
    </xdr:from>
    <xdr:ext cx="469744" cy="259045"/>
    <xdr:sp macro="" textlink="">
      <xdr:nvSpPr>
        <xdr:cNvPr id="415" name="【認定こども園・幼稚園・保育所】&#10;有形固定資産減価償却率最小値テキスト">
          <a:extLst>
            <a:ext uri="{FF2B5EF4-FFF2-40B4-BE49-F238E27FC236}">
              <a16:creationId xmlns:a16="http://schemas.microsoft.com/office/drawing/2014/main" id="{3FFB680F-9E82-4E5A-AA90-E4006087CE55}"/>
            </a:ext>
          </a:extLst>
        </xdr:cNvPr>
        <xdr:cNvSpPr txBox="1"/>
      </xdr:nvSpPr>
      <xdr:spPr>
        <a:xfrm>
          <a:off x="16357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127000</xdr:rowOff>
    </xdr:from>
    <xdr:to>
      <xdr:col>86</xdr:col>
      <xdr:colOff>25400</xdr:colOff>
      <xdr:row>40</xdr:row>
      <xdr:rowOff>127000</xdr:rowOff>
    </xdr:to>
    <xdr:cxnSp macro="">
      <xdr:nvCxnSpPr>
        <xdr:cNvPr id="416" name="直線コネクタ 415">
          <a:extLst>
            <a:ext uri="{FF2B5EF4-FFF2-40B4-BE49-F238E27FC236}">
              <a16:creationId xmlns:a16="http://schemas.microsoft.com/office/drawing/2014/main" id="{6E19FF4A-9BB7-4958-A9EC-2B8EB20282A5}"/>
            </a:ext>
          </a:extLst>
        </xdr:cNvPr>
        <xdr:cNvCxnSpPr/>
      </xdr:nvCxnSpPr>
      <xdr:spPr>
        <a:xfrm>
          <a:off x="162306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340478" cy="259045"/>
    <xdr:sp macro="" textlink="">
      <xdr:nvSpPr>
        <xdr:cNvPr id="417" name="【認定こども園・幼稚園・保育所】&#10;有形固定資産減価償却率最大値テキスト">
          <a:extLst>
            <a:ext uri="{FF2B5EF4-FFF2-40B4-BE49-F238E27FC236}">
              <a16:creationId xmlns:a16="http://schemas.microsoft.com/office/drawing/2014/main" id="{E3344B23-EB21-4CD6-9BAD-7B4C83701246}"/>
            </a:ext>
          </a:extLst>
        </xdr:cNvPr>
        <xdr:cNvSpPr txBox="1"/>
      </xdr:nvSpPr>
      <xdr:spPr>
        <a:xfrm>
          <a:off x="16357600" y="549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418" name="直線コネクタ 417">
          <a:extLst>
            <a:ext uri="{FF2B5EF4-FFF2-40B4-BE49-F238E27FC236}">
              <a16:creationId xmlns:a16="http://schemas.microsoft.com/office/drawing/2014/main" id="{8767B2C2-5229-46E8-AF84-098D0CF1A525}"/>
            </a:ext>
          </a:extLst>
        </xdr:cNvPr>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121937</xdr:rowOff>
    </xdr:from>
    <xdr:ext cx="405111" cy="259045"/>
    <xdr:sp macro="" textlink="">
      <xdr:nvSpPr>
        <xdr:cNvPr id="419" name="【認定こども園・幼稚園・保育所】&#10;有形固定資産減価償却率平均値テキスト">
          <a:extLst>
            <a:ext uri="{FF2B5EF4-FFF2-40B4-BE49-F238E27FC236}">
              <a16:creationId xmlns:a16="http://schemas.microsoft.com/office/drawing/2014/main" id="{144F2790-4DD8-4221-8E69-39E12BAB8A21}"/>
            </a:ext>
          </a:extLst>
        </xdr:cNvPr>
        <xdr:cNvSpPr txBox="1"/>
      </xdr:nvSpPr>
      <xdr:spPr>
        <a:xfrm>
          <a:off x="16357600" y="61226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99060</xdr:rowOff>
    </xdr:from>
    <xdr:to>
      <xdr:col>85</xdr:col>
      <xdr:colOff>177800</xdr:colOff>
      <xdr:row>37</xdr:row>
      <xdr:rowOff>29210</xdr:rowOff>
    </xdr:to>
    <xdr:sp macro="" textlink="">
      <xdr:nvSpPr>
        <xdr:cNvPr id="420" name="フローチャート: 判断 419">
          <a:extLst>
            <a:ext uri="{FF2B5EF4-FFF2-40B4-BE49-F238E27FC236}">
              <a16:creationId xmlns:a16="http://schemas.microsoft.com/office/drawing/2014/main" id="{2EEA52CC-E6D3-41DB-A640-C2B77D4E4723}"/>
            </a:ext>
          </a:extLst>
        </xdr:cNvPr>
        <xdr:cNvSpPr/>
      </xdr:nvSpPr>
      <xdr:spPr>
        <a:xfrm>
          <a:off x="162687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88900</xdr:rowOff>
    </xdr:from>
    <xdr:to>
      <xdr:col>81</xdr:col>
      <xdr:colOff>101600</xdr:colOff>
      <xdr:row>37</xdr:row>
      <xdr:rowOff>19050</xdr:rowOff>
    </xdr:to>
    <xdr:sp macro="" textlink="">
      <xdr:nvSpPr>
        <xdr:cNvPr id="421" name="フローチャート: 判断 420">
          <a:extLst>
            <a:ext uri="{FF2B5EF4-FFF2-40B4-BE49-F238E27FC236}">
              <a16:creationId xmlns:a16="http://schemas.microsoft.com/office/drawing/2014/main" id="{C9335A75-8558-4D01-AB2F-2600D94B7625}"/>
            </a:ext>
          </a:extLst>
        </xdr:cNvPr>
        <xdr:cNvSpPr/>
      </xdr:nvSpPr>
      <xdr:spPr>
        <a:xfrm>
          <a:off x="15430500" y="626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88900</xdr:rowOff>
    </xdr:from>
    <xdr:to>
      <xdr:col>76</xdr:col>
      <xdr:colOff>165100</xdr:colOff>
      <xdr:row>37</xdr:row>
      <xdr:rowOff>19050</xdr:rowOff>
    </xdr:to>
    <xdr:sp macro="" textlink="">
      <xdr:nvSpPr>
        <xdr:cNvPr id="422" name="フローチャート: 判断 421">
          <a:extLst>
            <a:ext uri="{FF2B5EF4-FFF2-40B4-BE49-F238E27FC236}">
              <a16:creationId xmlns:a16="http://schemas.microsoft.com/office/drawing/2014/main" id="{0CAE7EAD-9DD8-41D7-B6A1-43C72DDDCC05}"/>
            </a:ext>
          </a:extLst>
        </xdr:cNvPr>
        <xdr:cNvSpPr/>
      </xdr:nvSpPr>
      <xdr:spPr>
        <a:xfrm>
          <a:off x="14541500" y="626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25400</xdr:rowOff>
    </xdr:from>
    <xdr:to>
      <xdr:col>72</xdr:col>
      <xdr:colOff>38100</xdr:colOff>
      <xdr:row>36</xdr:row>
      <xdr:rowOff>127000</xdr:rowOff>
    </xdr:to>
    <xdr:sp macro="" textlink="">
      <xdr:nvSpPr>
        <xdr:cNvPr id="423" name="フローチャート: 判断 422">
          <a:extLst>
            <a:ext uri="{FF2B5EF4-FFF2-40B4-BE49-F238E27FC236}">
              <a16:creationId xmlns:a16="http://schemas.microsoft.com/office/drawing/2014/main" id="{6C9FD3A1-0CFC-4890-B330-C2FC04AA9D4D}"/>
            </a:ext>
          </a:extLst>
        </xdr:cNvPr>
        <xdr:cNvSpPr/>
      </xdr:nvSpPr>
      <xdr:spPr>
        <a:xfrm>
          <a:off x="13652500" y="619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38100</xdr:rowOff>
    </xdr:from>
    <xdr:to>
      <xdr:col>67</xdr:col>
      <xdr:colOff>101600</xdr:colOff>
      <xdr:row>36</xdr:row>
      <xdr:rowOff>139700</xdr:rowOff>
    </xdr:to>
    <xdr:sp macro="" textlink="">
      <xdr:nvSpPr>
        <xdr:cNvPr id="424" name="フローチャート: 判断 423">
          <a:extLst>
            <a:ext uri="{FF2B5EF4-FFF2-40B4-BE49-F238E27FC236}">
              <a16:creationId xmlns:a16="http://schemas.microsoft.com/office/drawing/2014/main" id="{10A3B2D7-D78C-419F-84C2-CD5409919AAA}"/>
            </a:ext>
          </a:extLst>
        </xdr:cNvPr>
        <xdr:cNvSpPr/>
      </xdr:nvSpPr>
      <xdr:spPr>
        <a:xfrm>
          <a:off x="127635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5" name="テキスト ボックス 424">
          <a:extLst>
            <a:ext uri="{FF2B5EF4-FFF2-40B4-BE49-F238E27FC236}">
              <a16:creationId xmlns:a16="http://schemas.microsoft.com/office/drawing/2014/main" id="{C3F16295-DDF7-45C3-A64F-F7D07C5E316C}"/>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6" name="テキスト ボックス 425">
          <a:extLst>
            <a:ext uri="{FF2B5EF4-FFF2-40B4-BE49-F238E27FC236}">
              <a16:creationId xmlns:a16="http://schemas.microsoft.com/office/drawing/2014/main" id="{45529A04-2FA8-43DB-9F46-FCE146C7C8F6}"/>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7" name="テキスト ボックス 426">
          <a:extLst>
            <a:ext uri="{FF2B5EF4-FFF2-40B4-BE49-F238E27FC236}">
              <a16:creationId xmlns:a16="http://schemas.microsoft.com/office/drawing/2014/main" id="{F368B070-346C-44F5-81AA-E97BEDB8DEB9}"/>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888FE88E-4053-4565-BC08-F0A34A0DF129}"/>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5CF7154D-E8FB-4887-ABE1-426CA9F63E5B}"/>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76200</xdr:rowOff>
    </xdr:from>
    <xdr:to>
      <xdr:col>85</xdr:col>
      <xdr:colOff>177800</xdr:colOff>
      <xdr:row>41</xdr:row>
      <xdr:rowOff>6350</xdr:rowOff>
    </xdr:to>
    <xdr:sp macro="" textlink="">
      <xdr:nvSpPr>
        <xdr:cNvPr id="430" name="楕円 429">
          <a:extLst>
            <a:ext uri="{FF2B5EF4-FFF2-40B4-BE49-F238E27FC236}">
              <a16:creationId xmlns:a16="http://schemas.microsoft.com/office/drawing/2014/main" id="{8B1C5C0C-9E81-421C-B3FF-D9099E316ED3}"/>
            </a:ext>
          </a:extLst>
        </xdr:cNvPr>
        <xdr:cNvSpPr/>
      </xdr:nvSpPr>
      <xdr:spPr>
        <a:xfrm>
          <a:off x="162687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162577</xdr:rowOff>
    </xdr:from>
    <xdr:ext cx="469744" cy="259045"/>
    <xdr:sp macro="" textlink="">
      <xdr:nvSpPr>
        <xdr:cNvPr id="431" name="【認定こども園・幼稚園・保育所】&#10;有形固定資産減価償却率該当値テキスト">
          <a:extLst>
            <a:ext uri="{FF2B5EF4-FFF2-40B4-BE49-F238E27FC236}">
              <a16:creationId xmlns:a16="http://schemas.microsoft.com/office/drawing/2014/main" id="{B6560D25-7927-4B91-942A-768350378B91}"/>
            </a:ext>
          </a:extLst>
        </xdr:cNvPr>
        <xdr:cNvSpPr txBox="1"/>
      </xdr:nvSpPr>
      <xdr:spPr>
        <a:xfrm>
          <a:off x="16357600" y="684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76200</xdr:rowOff>
    </xdr:from>
    <xdr:to>
      <xdr:col>81</xdr:col>
      <xdr:colOff>101600</xdr:colOff>
      <xdr:row>41</xdr:row>
      <xdr:rowOff>6350</xdr:rowOff>
    </xdr:to>
    <xdr:sp macro="" textlink="">
      <xdr:nvSpPr>
        <xdr:cNvPr id="432" name="楕円 431">
          <a:extLst>
            <a:ext uri="{FF2B5EF4-FFF2-40B4-BE49-F238E27FC236}">
              <a16:creationId xmlns:a16="http://schemas.microsoft.com/office/drawing/2014/main" id="{3612A2F6-A69D-49F0-A769-DCCBD169E220}"/>
            </a:ext>
          </a:extLst>
        </xdr:cNvPr>
        <xdr:cNvSpPr/>
      </xdr:nvSpPr>
      <xdr:spPr>
        <a:xfrm>
          <a:off x="154305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127000</xdr:rowOff>
    </xdr:from>
    <xdr:to>
      <xdr:col>85</xdr:col>
      <xdr:colOff>127000</xdr:colOff>
      <xdr:row>40</xdr:row>
      <xdr:rowOff>127000</xdr:rowOff>
    </xdr:to>
    <xdr:cxnSp macro="">
      <xdr:nvCxnSpPr>
        <xdr:cNvPr id="433" name="直線コネクタ 432">
          <a:extLst>
            <a:ext uri="{FF2B5EF4-FFF2-40B4-BE49-F238E27FC236}">
              <a16:creationId xmlns:a16="http://schemas.microsoft.com/office/drawing/2014/main" id="{31B7681E-FE55-4F60-9814-29A1BF8FD24B}"/>
            </a:ext>
          </a:extLst>
        </xdr:cNvPr>
        <xdr:cNvCxnSpPr/>
      </xdr:nvCxnSpPr>
      <xdr:spPr>
        <a:xfrm>
          <a:off x="15481300" y="6985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38100</xdr:rowOff>
    </xdr:from>
    <xdr:to>
      <xdr:col>76</xdr:col>
      <xdr:colOff>165100</xdr:colOff>
      <xdr:row>40</xdr:row>
      <xdr:rowOff>139700</xdr:rowOff>
    </xdr:to>
    <xdr:sp macro="" textlink="">
      <xdr:nvSpPr>
        <xdr:cNvPr id="434" name="楕円 433">
          <a:extLst>
            <a:ext uri="{FF2B5EF4-FFF2-40B4-BE49-F238E27FC236}">
              <a16:creationId xmlns:a16="http://schemas.microsoft.com/office/drawing/2014/main" id="{B39A0AA1-3DCE-489B-8D53-9C5748FA39A3}"/>
            </a:ext>
          </a:extLst>
        </xdr:cNvPr>
        <xdr:cNvSpPr/>
      </xdr:nvSpPr>
      <xdr:spPr>
        <a:xfrm>
          <a:off x="14541500" y="689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88900</xdr:rowOff>
    </xdr:from>
    <xdr:to>
      <xdr:col>81</xdr:col>
      <xdr:colOff>50800</xdr:colOff>
      <xdr:row>40</xdr:row>
      <xdr:rowOff>127000</xdr:rowOff>
    </xdr:to>
    <xdr:cxnSp macro="">
      <xdr:nvCxnSpPr>
        <xdr:cNvPr id="435" name="直線コネクタ 434">
          <a:extLst>
            <a:ext uri="{FF2B5EF4-FFF2-40B4-BE49-F238E27FC236}">
              <a16:creationId xmlns:a16="http://schemas.microsoft.com/office/drawing/2014/main" id="{210878AE-8731-4F1F-93B4-161C20365498}"/>
            </a:ext>
          </a:extLst>
        </xdr:cNvPr>
        <xdr:cNvCxnSpPr/>
      </xdr:nvCxnSpPr>
      <xdr:spPr>
        <a:xfrm>
          <a:off x="14592300" y="6946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157480</xdr:rowOff>
    </xdr:from>
    <xdr:to>
      <xdr:col>72</xdr:col>
      <xdr:colOff>38100</xdr:colOff>
      <xdr:row>40</xdr:row>
      <xdr:rowOff>87630</xdr:rowOff>
    </xdr:to>
    <xdr:sp macro="" textlink="">
      <xdr:nvSpPr>
        <xdr:cNvPr id="436" name="楕円 435">
          <a:extLst>
            <a:ext uri="{FF2B5EF4-FFF2-40B4-BE49-F238E27FC236}">
              <a16:creationId xmlns:a16="http://schemas.microsoft.com/office/drawing/2014/main" id="{DA6FA07C-BD1E-42DD-B9E6-1DABB7501A06}"/>
            </a:ext>
          </a:extLst>
        </xdr:cNvPr>
        <xdr:cNvSpPr/>
      </xdr:nvSpPr>
      <xdr:spPr>
        <a:xfrm>
          <a:off x="13652500" y="6844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36830</xdr:rowOff>
    </xdr:from>
    <xdr:to>
      <xdr:col>76</xdr:col>
      <xdr:colOff>114300</xdr:colOff>
      <xdr:row>40</xdr:row>
      <xdr:rowOff>88900</xdr:rowOff>
    </xdr:to>
    <xdr:cxnSp macro="">
      <xdr:nvCxnSpPr>
        <xdr:cNvPr id="437" name="直線コネクタ 436">
          <a:extLst>
            <a:ext uri="{FF2B5EF4-FFF2-40B4-BE49-F238E27FC236}">
              <a16:creationId xmlns:a16="http://schemas.microsoft.com/office/drawing/2014/main" id="{4AE9F681-2C48-42E0-AED9-65D9AD38AF70}"/>
            </a:ext>
          </a:extLst>
        </xdr:cNvPr>
        <xdr:cNvCxnSpPr/>
      </xdr:nvCxnSpPr>
      <xdr:spPr>
        <a:xfrm>
          <a:off x="13703300" y="6894830"/>
          <a:ext cx="889000" cy="52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105410</xdr:rowOff>
    </xdr:from>
    <xdr:to>
      <xdr:col>67</xdr:col>
      <xdr:colOff>101600</xdr:colOff>
      <xdr:row>40</xdr:row>
      <xdr:rowOff>35560</xdr:rowOff>
    </xdr:to>
    <xdr:sp macro="" textlink="">
      <xdr:nvSpPr>
        <xdr:cNvPr id="438" name="楕円 437">
          <a:extLst>
            <a:ext uri="{FF2B5EF4-FFF2-40B4-BE49-F238E27FC236}">
              <a16:creationId xmlns:a16="http://schemas.microsoft.com/office/drawing/2014/main" id="{45932C89-B5F6-4595-A8B9-C259FC8CDC0E}"/>
            </a:ext>
          </a:extLst>
        </xdr:cNvPr>
        <xdr:cNvSpPr/>
      </xdr:nvSpPr>
      <xdr:spPr>
        <a:xfrm>
          <a:off x="12763500" y="679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156210</xdr:rowOff>
    </xdr:from>
    <xdr:to>
      <xdr:col>71</xdr:col>
      <xdr:colOff>177800</xdr:colOff>
      <xdr:row>40</xdr:row>
      <xdr:rowOff>36830</xdr:rowOff>
    </xdr:to>
    <xdr:cxnSp macro="">
      <xdr:nvCxnSpPr>
        <xdr:cNvPr id="439" name="直線コネクタ 438">
          <a:extLst>
            <a:ext uri="{FF2B5EF4-FFF2-40B4-BE49-F238E27FC236}">
              <a16:creationId xmlns:a16="http://schemas.microsoft.com/office/drawing/2014/main" id="{2825A058-D471-47C6-A6E7-E73BFF46C9D9}"/>
            </a:ext>
          </a:extLst>
        </xdr:cNvPr>
        <xdr:cNvCxnSpPr/>
      </xdr:nvCxnSpPr>
      <xdr:spPr>
        <a:xfrm>
          <a:off x="12814300" y="6842760"/>
          <a:ext cx="889000" cy="52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35577</xdr:rowOff>
    </xdr:from>
    <xdr:ext cx="405111" cy="259045"/>
    <xdr:sp macro="" textlink="">
      <xdr:nvSpPr>
        <xdr:cNvPr id="440" name="n_1aveValue【認定こども園・幼稚園・保育所】&#10;有形固定資産減価償却率">
          <a:extLst>
            <a:ext uri="{FF2B5EF4-FFF2-40B4-BE49-F238E27FC236}">
              <a16:creationId xmlns:a16="http://schemas.microsoft.com/office/drawing/2014/main" id="{19E21D3B-1E7B-4C69-8267-CAF89C1F3A58}"/>
            </a:ext>
          </a:extLst>
        </xdr:cNvPr>
        <xdr:cNvSpPr txBox="1"/>
      </xdr:nvSpPr>
      <xdr:spPr>
        <a:xfrm>
          <a:off x="15266044" y="6036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35577</xdr:rowOff>
    </xdr:from>
    <xdr:ext cx="405111" cy="259045"/>
    <xdr:sp macro="" textlink="">
      <xdr:nvSpPr>
        <xdr:cNvPr id="441" name="n_2aveValue【認定こども園・幼稚園・保育所】&#10;有形固定資産減価償却率">
          <a:extLst>
            <a:ext uri="{FF2B5EF4-FFF2-40B4-BE49-F238E27FC236}">
              <a16:creationId xmlns:a16="http://schemas.microsoft.com/office/drawing/2014/main" id="{4AAEF5EB-736F-4864-9AB9-BDE1EE630A81}"/>
            </a:ext>
          </a:extLst>
        </xdr:cNvPr>
        <xdr:cNvSpPr txBox="1"/>
      </xdr:nvSpPr>
      <xdr:spPr>
        <a:xfrm>
          <a:off x="14389744" y="6036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143527</xdr:rowOff>
    </xdr:from>
    <xdr:ext cx="405111" cy="259045"/>
    <xdr:sp macro="" textlink="">
      <xdr:nvSpPr>
        <xdr:cNvPr id="442" name="n_3aveValue【認定こども園・幼稚園・保育所】&#10;有形固定資産減価償却率">
          <a:extLst>
            <a:ext uri="{FF2B5EF4-FFF2-40B4-BE49-F238E27FC236}">
              <a16:creationId xmlns:a16="http://schemas.microsoft.com/office/drawing/2014/main" id="{2F148CA0-3E01-487F-A23D-281A0E6E0780}"/>
            </a:ext>
          </a:extLst>
        </xdr:cNvPr>
        <xdr:cNvSpPr txBox="1"/>
      </xdr:nvSpPr>
      <xdr:spPr>
        <a:xfrm>
          <a:off x="13500744" y="597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156227</xdr:rowOff>
    </xdr:from>
    <xdr:ext cx="405111" cy="259045"/>
    <xdr:sp macro="" textlink="">
      <xdr:nvSpPr>
        <xdr:cNvPr id="443" name="n_4aveValue【認定こども園・幼稚園・保育所】&#10;有形固定資産減価償却率">
          <a:extLst>
            <a:ext uri="{FF2B5EF4-FFF2-40B4-BE49-F238E27FC236}">
              <a16:creationId xmlns:a16="http://schemas.microsoft.com/office/drawing/2014/main" id="{C92EE309-BCA0-4224-964F-034E8AB5FDBD}"/>
            </a:ext>
          </a:extLst>
        </xdr:cNvPr>
        <xdr:cNvSpPr txBox="1"/>
      </xdr:nvSpPr>
      <xdr:spPr>
        <a:xfrm>
          <a:off x="12611744" y="5985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40</xdr:row>
      <xdr:rowOff>168927</xdr:rowOff>
    </xdr:from>
    <xdr:ext cx="469744" cy="259045"/>
    <xdr:sp macro="" textlink="">
      <xdr:nvSpPr>
        <xdr:cNvPr id="444" name="n_1mainValue【認定こども園・幼稚園・保育所】&#10;有形固定資産減価償却率">
          <a:extLst>
            <a:ext uri="{FF2B5EF4-FFF2-40B4-BE49-F238E27FC236}">
              <a16:creationId xmlns:a16="http://schemas.microsoft.com/office/drawing/2014/main" id="{D6A2A402-E577-4224-BE17-2CA0585947B9}"/>
            </a:ext>
          </a:extLst>
        </xdr:cNvPr>
        <xdr:cNvSpPr txBox="1"/>
      </xdr:nvSpPr>
      <xdr:spPr>
        <a:xfrm>
          <a:off x="15233727" y="702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130827</xdr:rowOff>
    </xdr:from>
    <xdr:ext cx="405111" cy="259045"/>
    <xdr:sp macro="" textlink="">
      <xdr:nvSpPr>
        <xdr:cNvPr id="445" name="n_2mainValue【認定こども園・幼稚園・保育所】&#10;有形固定資産減価償却率">
          <a:extLst>
            <a:ext uri="{FF2B5EF4-FFF2-40B4-BE49-F238E27FC236}">
              <a16:creationId xmlns:a16="http://schemas.microsoft.com/office/drawing/2014/main" id="{757E80DE-8FC9-4485-A289-A2A2545AEFE1}"/>
            </a:ext>
          </a:extLst>
        </xdr:cNvPr>
        <xdr:cNvSpPr txBox="1"/>
      </xdr:nvSpPr>
      <xdr:spPr>
        <a:xfrm>
          <a:off x="14389744" y="6988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78757</xdr:rowOff>
    </xdr:from>
    <xdr:ext cx="405111" cy="259045"/>
    <xdr:sp macro="" textlink="">
      <xdr:nvSpPr>
        <xdr:cNvPr id="446" name="n_3mainValue【認定こども園・幼稚園・保育所】&#10;有形固定資産減価償却率">
          <a:extLst>
            <a:ext uri="{FF2B5EF4-FFF2-40B4-BE49-F238E27FC236}">
              <a16:creationId xmlns:a16="http://schemas.microsoft.com/office/drawing/2014/main" id="{5E1A52D9-70E7-423E-8811-623674FB5C69}"/>
            </a:ext>
          </a:extLst>
        </xdr:cNvPr>
        <xdr:cNvSpPr txBox="1"/>
      </xdr:nvSpPr>
      <xdr:spPr>
        <a:xfrm>
          <a:off x="13500744" y="6936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26687</xdr:rowOff>
    </xdr:from>
    <xdr:ext cx="405111" cy="259045"/>
    <xdr:sp macro="" textlink="">
      <xdr:nvSpPr>
        <xdr:cNvPr id="447" name="n_4mainValue【認定こども園・幼稚園・保育所】&#10;有形固定資産減価償却率">
          <a:extLst>
            <a:ext uri="{FF2B5EF4-FFF2-40B4-BE49-F238E27FC236}">
              <a16:creationId xmlns:a16="http://schemas.microsoft.com/office/drawing/2014/main" id="{5758DB1E-7744-49DD-AAE0-702C240DAEE5}"/>
            </a:ext>
          </a:extLst>
        </xdr:cNvPr>
        <xdr:cNvSpPr txBox="1"/>
      </xdr:nvSpPr>
      <xdr:spPr>
        <a:xfrm>
          <a:off x="12611744" y="6884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8" name="正方形/長方形 447">
          <a:extLst>
            <a:ext uri="{FF2B5EF4-FFF2-40B4-BE49-F238E27FC236}">
              <a16:creationId xmlns:a16="http://schemas.microsoft.com/office/drawing/2014/main" id="{74F64F1D-7FB3-49D9-8F2D-B1FE2B954144}"/>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9" name="正方形/長方形 448">
          <a:extLst>
            <a:ext uri="{FF2B5EF4-FFF2-40B4-BE49-F238E27FC236}">
              <a16:creationId xmlns:a16="http://schemas.microsoft.com/office/drawing/2014/main" id="{71C5D9F7-7F94-4FF1-BB5A-9B293B0848F7}"/>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0" name="正方形/長方形 449">
          <a:extLst>
            <a:ext uri="{FF2B5EF4-FFF2-40B4-BE49-F238E27FC236}">
              <a16:creationId xmlns:a16="http://schemas.microsoft.com/office/drawing/2014/main" id="{A906B31A-56D7-4013-944E-0F0396BE8581}"/>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1" name="正方形/長方形 450">
          <a:extLst>
            <a:ext uri="{FF2B5EF4-FFF2-40B4-BE49-F238E27FC236}">
              <a16:creationId xmlns:a16="http://schemas.microsoft.com/office/drawing/2014/main" id="{2DAB89DF-1FB3-4EDE-94C8-BA892961953B}"/>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2" name="正方形/長方形 451">
          <a:extLst>
            <a:ext uri="{FF2B5EF4-FFF2-40B4-BE49-F238E27FC236}">
              <a16:creationId xmlns:a16="http://schemas.microsoft.com/office/drawing/2014/main" id="{D6AE5F89-34B1-4AE7-926E-9D94D68AE94E}"/>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3" name="正方形/長方形 452">
          <a:extLst>
            <a:ext uri="{FF2B5EF4-FFF2-40B4-BE49-F238E27FC236}">
              <a16:creationId xmlns:a16="http://schemas.microsoft.com/office/drawing/2014/main" id="{C30878FA-3092-44DA-8F07-C2A1169E0C31}"/>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4" name="正方形/長方形 453">
          <a:extLst>
            <a:ext uri="{FF2B5EF4-FFF2-40B4-BE49-F238E27FC236}">
              <a16:creationId xmlns:a16="http://schemas.microsoft.com/office/drawing/2014/main" id="{BF9B2584-12B8-487B-A8C5-50B926BC642F}"/>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5" name="正方形/長方形 454">
          <a:extLst>
            <a:ext uri="{FF2B5EF4-FFF2-40B4-BE49-F238E27FC236}">
              <a16:creationId xmlns:a16="http://schemas.microsoft.com/office/drawing/2014/main" id="{9B11EAD2-8C4A-45A1-882E-869D9F4C2F5D}"/>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6" name="テキスト ボックス 455">
          <a:extLst>
            <a:ext uri="{FF2B5EF4-FFF2-40B4-BE49-F238E27FC236}">
              <a16:creationId xmlns:a16="http://schemas.microsoft.com/office/drawing/2014/main" id="{B40E7C13-F1EB-4301-97FC-78F5FF842B8A}"/>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7" name="直線コネクタ 456">
          <a:extLst>
            <a:ext uri="{FF2B5EF4-FFF2-40B4-BE49-F238E27FC236}">
              <a16:creationId xmlns:a16="http://schemas.microsoft.com/office/drawing/2014/main" id="{43694E49-6B83-4985-B215-68459DB7B1A6}"/>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58" name="直線コネクタ 457">
          <a:extLst>
            <a:ext uri="{FF2B5EF4-FFF2-40B4-BE49-F238E27FC236}">
              <a16:creationId xmlns:a16="http://schemas.microsoft.com/office/drawing/2014/main" id="{39E639DD-35E8-497D-93FD-6A49A1DF7FD5}"/>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59" name="テキスト ボックス 458">
          <a:extLst>
            <a:ext uri="{FF2B5EF4-FFF2-40B4-BE49-F238E27FC236}">
              <a16:creationId xmlns:a16="http://schemas.microsoft.com/office/drawing/2014/main" id="{E77D2FE9-0722-483E-B23B-5CEC75C3FF34}"/>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0" name="直線コネクタ 459">
          <a:extLst>
            <a:ext uri="{FF2B5EF4-FFF2-40B4-BE49-F238E27FC236}">
              <a16:creationId xmlns:a16="http://schemas.microsoft.com/office/drawing/2014/main" id="{F5A476DE-D1C9-48B2-B047-9C02F58F9D9B}"/>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1" name="テキスト ボックス 460">
          <a:extLst>
            <a:ext uri="{FF2B5EF4-FFF2-40B4-BE49-F238E27FC236}">
              <a16:creationId xmlns:a16="http://schemas.microsoft.com/office/drawing/2014/main" id="{0D4E77F3-4554-4F61-B408-D5EA8F6AFE0A}"/>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2" name="直線コネクタ 461">
          <a:extLst>
            <a:ext uri="{FF2B5EF4-FFF2-40B4-BE49-F238E27FC236}">
              <a16:creationId xmlns:a16="http://schemas.microsoft.com/office/drawing/2014/main" id="{B9C87C99-E5B2-4006-8252-A9FF1EFEB2EB}"/>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3" name="テキスト ボックス 462">
          <a:extLst>
            <a:ext uri="{FF2B5EF4-FFF2-40B4-BE49-F238E27FC236}">
              <a16:creationId xmlns:a16="http://schemas.microsoft.com/office/drawing/2014/main" id="{D604182B-DAD3-4020-95BF-5C727C985232}"/>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4" name="直線コネクタ 463">
          <a:extLst>
            <a:ext uri="{FF2B5EF4-FFF2-40B4-BE49-F238E27FC236}">
              <a16:creationId xmlns:a16="http://schemas.microsoft.com/office/drawing/2014/main" id="{9200E4B9-FE80-4A5B-8380-F2FC02B64EBD}"/>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65" name="テキスト ボックス 464">
          <a:extLst>
            <a:ext uri="{FF2B5EF4-FFF2-40B4-BE49-F238E27FC236}">
              <a16:creationId xmlns:a16="http://schemas.microsoft.com/office/drawing/2014/main" id="{7C836274-45CC-4CCE-969D-F75357D180CD}"/>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6" name="直線コネクタ 465">
          <a:extLst>
            <a:ext uri="{FF2B5EF4-FFF2-40B4-BE49-F238E27FC236}">
              <a16:creationId xmlns:a16="http://schemas.microsoft.com/office/drawing/2014/main" id="{34AF72C5-87B0-4C5A-9377-AC15F2A97DEF}"/>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67" name="テキスト ボックス 466">
          <a:extLst>
            <a:ext uri="{FF2B5EF4-FFF2-40B4-BE49-F238E27FC236}">
              <a16:creationId xmlns:a16="http://schemas.microsoft.com/office/drawing/2014/main" id="{228FF17D-E622-4017-A368-DA0CE14235C6}"/>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8" name="【認定こども園・幼稚園・保育所】&#10;一人当たり面積グラフ枠">
          <a:extLst>
            <a:ext uri="{FF2B5EF4-FFF2-40B4-BE49-F238E27FC236}">
              <a16:creationId xmlns:a16="http://schemas.microsoft.com/office/drawing/2014/main" id="{6361A0F4-5F1F-4179-9DE0-DC1628F1D1F3}"/>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32766</xdr:rowOff>
    </xdr:from>
    <xdr:to>
      <xdr:col>116</xdr:col>
      <xdr:colOff>62864</xdr:colOff>
      <xdr:row>41</xdr:row>
      <xdr:rowOff>82144</xdr:rowOff>
    </xdr:to>
    <xdr:cxnSp macro="">
      <xdr:nvCxnSpPr>
        <xdr:cNvPr id="469" name="直線コネクタ 468">
          <a:extLst>
            <a:ext uri="{FF2B5EF4-FFF2-40B4-BE49-F238E27FC236}">
              <a16:creationId xmlns:a16="http://schemas.microsoft.com/office/drawing/2014/main" id="{E0584AB6-AFC9-4D99-83E0-5DCC7D982C71}"/>
            </a:ext>
          </a:extLst>
        </xdr:cNvPr>
        <xdr:cNvCxnSpPr/>
      </xdr:nvCxnSpPr>
      <xdr:spPr>
        <a:xfrm flipV="1">
          <a:off x="22160864" y="5690616"/>
          <a:ext cx="0" cy="14209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85971</xdr:rowOff>
    </xdr:from>
    <xdr:ext cx="469744" cy="259045"/>
    <xdr:sp macro="" textlink="">
      <xdr:nvSpPr>
        <xdr:cNvPr id="470" name="【認定こども園・幼稚園・保育所】&#10;一人当たり面積最小値テキスト">
          <a:extLst>
            <a:ext uri="{FF2B5EF4-FFF2-40B4-BE49-F238E27FC236}">
              <a16:creationId xmlns:a16="http://schemas.microsoft.com/office/drawing/2014/main" id="{F4361587-6AA9-433B-84FD-9DF6389B9547}"/>
            </a:ext>
          </a:extLst>
        </xdr:cNvPr>
        <xdr:cNvSpPr txBox="1"/>
      </xdr:nvSpPr>
      <xdr:spPr>
        <a:xfrm>
          <a:off x="22199600" y="7115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82144</xdr:rowOff>
    </xdr:from>
    <xdr:to>
      <xdr:col>116</xdr:col>
      <xdr:colOff>152400</xdr:colOff>
      <xdr:row>41</xdr:row>
      <xdr:rowOff>82144</xdr:rowOff>
    </xdr:to>
    <xdr:cxnSp macro="">
      <xdr:nvCxnSpPr>
        <xdr:cNvPr id="471" name="直線コネクタ 470">
          <a:extLst>
            <a:ext uri="{FF2B5EF4-FFF2-40B4-BE49-F238E27FC236}">
              <a16:creationId xmlns:a16="http://schemas.microsoft.com/office/drawing/2014/main" id="{78F6AF19-3FF5-4D76-A10B-9DA4D88C1F38}"/>
            </a:ext>
          </a:extLst>
        </xdr:cNvPr>
        <xdr:cNvCxnSpPr/>
      </xdr:nvCxnSpPr>
      <xdr:spPr>
        <a:xfrm>
          <a:off x="22072600" y="7111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150893</xdr:rowOff>
    </xdr:from>
    <xdr:ext cx="469744" cy="259045"/>
    <xdr:sp macro="" textlink="">
      <xdr:nvSpPr>
        <xdr:cNvPr id="472" name="【認定こども園・幼稚園・保育所】&#10;一人当たり面積最大値テキスト">
          <a:extLst>
            <a:ext uri="{FF2B5EF4-FFF2-40B4-BE49-F238E27FC236}">
              <a16:creationId xmlns:a16="http://schemas.microsoft.com/office/drawing/2014/main" id="{09517ACE-39DF-4586-9C33-87FEE5E1AE8A}"/>
            </a:ext>
          </a:extLst>
        </xdr:cNvPr>
        <xdr:cNvSpPr txBox="1"/>
      </xdr:nvSpPr>
      <xdr:spPr>
        <a:xfrm>
          <a:off x="22199600" y="5465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32766</xdr:rowOff>
    </xdr:from>
    <xdr:to>
      <xdr:col>116</xdr:col>
      <xdr:colOff>152400</xdr:colOff>
      <xdr:row>33</xdr:row>
      <xdr:rowOff>32766</xdr:rowOff>
    </xdr:to>
    <xdr:cxnSp macro="">
      <xdr:nvCxnSpPr>
        <xdr:cNvPr id="473" name="直線コネクタ 472">
          <a:extLst>
            <a:ext uri="{FF2B5EF4-FFF2-40B4-BE49-F238E27FC236}">
              <a16:creationId xmlns:a16="http://schemas.microsoft.com/office/drawing/2014/main" id="{0BC90C22-046B-4EF5-8454-D9BCB029866B}"/>
            </a:ext>
          </a:extLst>
        </xdr:cNvPr>
        <xdr:cNvCxnSpPr/>
      </xdr:nvCxnSpPr>
      <xdr:spPr>
        <a:xfrm>
          <a:off x="22072600" y="5690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5198</xdr:rowOff>
    </xdr:from>
    <xdr:ext cx="469744" cy="259045"/>
    <xdr:sp macro="" textlink="">
      <xdr:nvSpPr>
        <xdr:cNvPr id="474" name="【認定こども園・幼稚園・保育所】&#10;一人当たり面積平均値テキスト">
          <a:extLst>
            <a:ext uri="{FF2B5EF4-FFF2-40B4-BE49-F238E27FC236}">
              <a16:creationId xmlns:a16="http://schemas.microsoft.com/office/drawing/2014/main" id="{6EDBBD94-1371-4E69-9A80-31FFFD75FD25}"/>
            </a:ext>
          </a:extLst>
        </xdr:cNvPr>
        <xdr:cNvSpPr txBox="1"/>
      </xdr:nvSpPr>
      <xdr:spPr>
        <a:xfrm>
          <a:off x="22199600" y="66917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26771</xdr:rowOff>
    </xdr:from>
    <xdr:to>
      <xdr:col>116</xdr:col>
      <xdr:colOff>114300</xdr:colOff>
      <xdr:row>39</xdr:row>
      <xdr:rowOff>128371</xdr:rowOff>
    </xdr:to>
    <xdr:sp macro="" textlink="">
      <xdr:nvSpPr>
        <xdr:cNvPr id="475" name="フローチャート: 判断 474">
          <a:extLst>
            <a:ext uri="{FF2B5EF4-FFF2-40B4-BE49-F238E27FC236}">
              <a16:creationId xmlns:a16="http://schemas.microsoft.com/office/drawing/2014/main" id="{35D4F065-C225-4220-BF0C-16A439E38B57}"/>
            </a:ext>
          </a:extLst>
        </xdr:cNvPr>
        <xdr:cNvSpPr/>
      </xdr:nvSpPr>
      <xdr:spPr>
        <a:xfrm>
          <a:off x="22110700" y="6713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35001</xdr:rowOff>
    </xdr:from>
    <xdr:to>
      <xdr:col>112</xdr:col>
      <xdr:colOff>38100</xdr:colOff>
      <xdr:row>39</xdr:row>
      <xdr:rowOff>136601</xdr:rowOff>
    </xdr:to>
    <xdr:sp macro="" textlink="">
      <xdr:nvSpPr>
        <xdr:cNvPr id="476" name="フローチャート: 判断 475">
          <a:extLst>
            <a:ext uri="{FF2B5EF4-FFF2-40B4-BE49-F238E27FC236}">
              <a16:creationId xmlns:a16="http://schemas.microsoft.com/office/drawing/2014/main" id="{17C2D9B5-2801-4CD5-B53F-6D38530DC3A2}"/>
            </a:ext>
          </a:extLst>
        </xdr:cNvPr>
        <xdr:cNvSpPr/>
      </xdr:nvSpPr>
      <xdr:spPr>
        <a:xfrm>
          <a:off x="21272500" y="6721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60604</xdr:rowOff>
    </xdr:from>
    <xdr:to>
      <xdr:col>107</xdr:col>
      <xdr:colOff>101600</xdr:colOff>
      <xdr:row>39</xdr:row>
      <xdr:rowOff>162204</xdr:rowOff>
    </xdr:to>
    <xdr:sp macro="" textlink="">
      <xdr:nvSpPr>
        <xdr:cNvPr id="477" name="フローチャート: 判断 476">
          <a:extLst>
            <a:ext uri="{FF2B5EF4-FFF2-40B4-BE49-F238E27FC236}">
              <a16:creationId xmlns:a16="http://schemas.microsoft.com/office/drawing/2014/main" id="{9D3A3888-DAB7-4BC7-BDE1-B826AF3922CD}"/>
            </a:ext>
          </a:extLst>
        </xdr:cNvPr>
        <xdr:cNvSpPr/>
      </xdr:nvSpPr>
      <xdr:spPr>
        <a:xfrm>
          <a:off x="20383500" y="6747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26771</xdr:rowOff>
    </xdr:from>
    <xdr:to>
      <xdr:col>102</xdr:col>
      <xdr:colOff>165100</xdr:colOff>
      <xdr:row>39</xdr:row>
      <xdr:rowOff>128371</xdr:rowOff>
    </xdr:to>
    <xdr:sp macro="" textlink="">
      <xdr:nvSpPr>
        <xdr:cNvPr id="478" name="フローチャート: 判断 477">
          <a:extLst>
            <a:ext uri="{FF2B5EF4-FFF2-40B4-BE49-F238E27FC236}">
              <a16:creationId xmlns:a16="http://schemas.microsoft.com/office/drawing/2014/main" id="{D6055C35-34AF-4246-9EF7-171A3ACF6FBF}"/>
            </a:ext>
          </a:extLst>
        </xdr:cNvPr>
        <xdr:cNvSpPr/>
      </xdr:nvSpPr>
      <xdr:spPr>
        <a:xfrm>
          <a:off x="19494500" y="6713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44145</xdr:rowOff>
    </xdr:from>
    <xdr:to>
      <xdr:col>98</xdr:col>
      <xdr:colOff>38100</xdr:colOff>
      <xdr:row>39</xdr:row>
      <xdr:rowOff>145745</xdr:rowOff>
    </xdr:to>
    <xdr:sp macro="" textlink="">
      <xdr:nvSpPr>
        <xdr:cNvPr id="479" name="フローチャート: 判断 478">
          <a:extLst>
            <a:ext uri="{FF2B5EF4-FFF2-40B4-BE49-F238E27FC236}">
              <a16:creationId xmlns:a16="http://schemas.microsoft.com/office/drawing/2014/main" id="{8A22C92F-9097-472B-8F74-BB11A48C443A}"/>
            </a:ext>
          </a:extLst>
        </xdr:cNvPr>
        <xdr:cNvSpPr/>
      </xdr:nvSpPr>
      <xdr:spPr>
        <a:xfrm>
          <a:off x="18605500" y="6730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0" name="テキスト ボックス 479">
          <a:extLst>
            <a:ext uri="{FF2B5EF4-FFF2-40B4-BE49-F238E27FC236}">
              <a16:creationId xmlns:a16="http://schemas.microsoft.com/office/drawing/2014/main" id="{6A6B5336-6BDE-4A1A-96A5-A0CF3047EC2B}"/>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1" name="テキスト ボックス 480">
          <a:extLst>
            <a:ext uri="{FF2B5EF4-FFF2-40B4-BE49-F238E27FC236}">
              <a16:creationId xmlns:a16="http://schemas.microsoft.com/office/drawing/2014/main" id="{55008451-D1AA-4EBC-BB6D-A2E3B56B270A}"/>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2" name="テキスト ボックス 481">
          <a:extLst>
            <a:ext uri="{FF2B5EF4-FFF2-40B4-BE49-F238E27FC236}">
              <a16:creationId xmlns:a16="http://schemas.microsoft.com/office/drawing/2014/main" id="{AA7CE289-BDFC-47FE-89FA-D397AF48733A}"/>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3" name="テキスト ボックス 482">
          <a:extLst>
            <a:ext uri="{FF2B5EF4-FFF2-40B4-BE49-F238E27FC236}">
              <a16:creationId xmlns:a16="http://schemas.microsoft.com/office/drawing/2014/main" id="{A5627C02-2617-4EDA-982A-4D7598938B0E}"/>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4" name="テキスト ボックス 483">
          <a:extLst>
            <a:ext uri="{FF2B5EF4-FFF2-40B4-BE49-F238E27FC236}">
              <a16:creationId xmlns:a16="http://schemas.microsoft.com/office/drawing/2014/main" id="{31B20D1C-CC7E-4A20-BBBD-EA8279379D6C}"/>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127813</xdr:rowOff>
    </xdr:from>
    <xdr:to>
      <xdr:col>116</xdr:col>
      <xdr:colOff>114300</xdr:colOff>
      <xdr:row>39</xdr:row>
      <xdr:rowOff>57963</xdr:rowOff>
    </xdr:to>
    <xdr:sp macro="" textlink="">
      <xdr:nvSpPr>
        <xdr:cNvPr id="485" name="楕円 484">
          <a:extLst>
            <a:ext uri="{FF2B5EF4-FFF2-40B4-BE49-F238E27FC236}">
              <a16:creationId xmlns:a16="http://schemas.microsoft.com/office/drawing/2014/main" id="{7F786C58-FFF4-4274-832E-1490B80C90E4}"/>
            </a:ext>
          </a:extLst>
        </xdr:cNvPr>
        <xdr:cNvSpPr/>
      </xdr:nvSpPr>
      <xdr:spPr>
        <a:xfrm>
          <a:off x="22110700" y="6642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150690</xdr:rowOff>
    </xdr:from>
    <xdr:ext cx="469744" cy="259045"/>
    <xdr:sp macro="" textlink="">
      <xdr:nvSpPr>
        <xdr:cNvPr id="486" name="【認定こども園・幼稚園・保育所】&#10;一人当たり面積該当値テキスト">
          <a:extLst>
            <a:ext uri="{FF2B5EF4-FFF2-40B4-BE49-F238E27FC236}">
              <a16:creationId xmlns:a16="http://schemas.microsoft.com/office/drawing/2014/main" id="{C30E20AA-299D-4D8F-A264-0CBD9D442999}"/>
            </a:ext>
          </a:extLst>
        </xdr:cNvPr>
        <xdr:cNvSpPr txBox="1"/>
      </xdr:nvSpPr>
      <xdr:spPr>
        <a:xfrm>
          <a:off x="22199600" y="6494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144272</xdr:rowOff>
    </xdr:from>
    <xdr:to>
      <xdr:col>112</xdr:col>
      <xdr:colOff>38100</xdr:colOff>
      <xdr:row>39</xdr:row>
      <xdr:rowOff>74422</xdr:rowOff>
    </xdr:to>
    <xdr:sp macro="" textlink="">
      <xdr:nvSpPr>
        <xdr:cNvPr id="487" name="楕円 486">
          <a:extLst>
            <a:ext uri="{FF2B5EF4-FFF2-40B4-BE49-F238E27FC236}">
              <a16:creationId xmlns:a16="http://schemas.microsoft.com/office/drawing/2014/main" id="{96075E5C-59CF-4572-A3BD-B9F50EC7EFDC}"/>
            </a:ext>
          </a:extLst>
        </xdr:cNvPr>
        <xdr:cNvSpPr/>
      </xdr:nvSpPr>
      <xdr:spPr>
        <a:xfrm>
          <a:off x="21272500" y="6659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7163</xdr:rowOff>
    </xdr:from>
    <xdr:to>
      <xdr:col>116</xdr:col>
      <xdr:colOff>63500</xdr:colOff>
      <xdr:row>39</xdr:row>
      <xdr:rowOff>23622</xdr:rowOff>
    </xdr:to>
    <xdr:cxnSp macro="">
      <xdr:nvCxnSpPr>
        <xdr:cNvPr id="488" name="直線コネクタ 487">
          <a:extLst>
            <a:ext uri="{FF2B5EF4-FFF2-40B4-BE49-F238E27FC236}">
              <a16:creationId xmlns:a16="http://schemas.microsoft.com/office/drawing/2014/main" id="{C4ADA241-79D7-41A1-84D5-E5F447829F56}"/>
            </a:ext>
          </a:extLst>
        </xdr:cNvPr>
        <xdr:cNvCxnSpPr/>
      </xdr:nvCxnSpPr>
      <xdr:spPr>
        <a:xfrm flipV="1">
          <a:off x="21323300" y="6693713"/>
          <a:ext cx="838200" cy="16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156159</xdr:rowOff>
    </xdr:from>
    <xdr:to>
      <xdr:col>107</xdr:col>
      <xdr:colOff>101600</xdr:colOff>
      <xdr:row>39</xdr:row>
      <xdr:rowOff>86309</xdr:rowOff>
    </xdr:to>
    <xdr:sp macro="" textlink="">
      <xdr:nvSpPr>
        <xdr:cNvPr id="489" name="楕円 488">
          <a:extLst>
            <a:ext uri="{FF2B5EF4-FFF2-40B4-BE49-F238E27FC236}">
              <a16:creationId xmlns:a16="http://schemas.microsoft.com/office/drawing/2014/main" id="{B52128DD-D3EE-48B0-A6B5-81A7B7D9F7DE}"/>
            </a:ext>
          </a:extLst>
        </xdr:cNvPr>
        <xdr:cNvSpPr/>
      </xdr:nvSpPr>
      <xdr:spPr>
        <a:xfrm>
          <a:off x="20383500" y="6671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23622</xdr:rowOff>
    </xdr:from>
    <xdr:to>
      <xdr:col>111</xdr:col>
      <xdr:colOff>177800</xdr:colOff>
      <xdr:row>39</xdr:row>
      <xdr:rowOff>35509</xdr:rowOff>
    </xdr:to>
    <xdr:cxnSp macro="">
      <xdr:nvCxnSpPr>
        <xdr:cNvPr id="490" name="直線コネクタ 489">
          <a:extLst>
            <a:ext uri="{FF2B5EF4-FFF2-40B4-BE49-F238E27FC236}">
              <a16:creationId xmlns:a16="http://schemas.microsoft.com/office/drawing/2014/main" id="{80C7EB27-E932-4687-A503-C577E9FF3A20}"/>
            </a:ext>
          </a:extLst>
        </xdr:cNvPr>
        <xdr:cNvCxnSpPr/>
      </xdr:nvCxnSpPr>
      <xdr:spPr>
        <a:xfrm flipV="1">
          <a:off x="20434300" y="6710172"/>
          <a:ext cx="889000" cy="11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169875</xdr:rowOff>
    </xdr:from>
    <xdr:to>
      <xdr:col>102</xdr:col>
      <xdr:colOff>165100</xdr:colOff>
      <xdr:row>39</xdr:row>
      <xdr:rowOff>100025</xdr:rowOff>
    </xdr:to>
    <xdr:sp macro="" textlink="">
      <xdr:nvSpPr>
        <xdr:cNvPr id="491" name="楕円 490">
          <a:extLst>
            <a:ext uri="{FF2B5EF4-FFF2-40B4-BE49-F238E27FC236}">
              <a16:creationId xmlns:a16="http://schemas.microsoft.com/office/drawing/2014/main" id="{64625475-B1F9-40AC-8430-F66BC7092613}"/>
            </a:ext>
          </a:extLst>
        </xdr:cNvPr>
        <xdr:cNvSpPr/>
      </xdr:nvSpPr>
      <xdr:spPr>
        <a:xfrm>
          <a:off x="19494500" y="6684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35509</xdr:rowOff>
    </xdr:from>
    <xdr:to>
      <xdr:col>107</xdr:col>
      <xdr:colOff>50800</xdr:colOff>
      <xdr:row>39</xdr:row>
      <xdr:rowOff>49225</xdr:rowOff>
    </xdr:to>
    <xdr:cxnSp macro="">
      <xdr:nvCxnSpPr>
        <xdr:cNvPr id="492" name="直線コネクタ 491">
          <a:extLst>
            <a:ext uri="{FF2B5EF4-FFF2-40B4-BE49-F238E27FC236}">
              <a16:creationId xmlns:a16="http://schemas.microsoft.com/office/drawing/2014/main" id="{A456FCAF-B609-4D03-9FF2-B724720309AB}"/>
            </a:ext>
          </a:extLst>
        </xdr:cNvPr>
        <xdr:cNvCxnSpPr/>
      </xdr:nvCxnSpPr>
      <xdr:spPr>
        <a:xfrm flipV="1">
          <a:off x="19545300" y="6722059"/>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10313</xdr:rowOff>
    </xdr:from>
    <xdr:to>
      <xdr:col>98</xdr:col>
      <xdr:colOff>38100</xdr:colOff>
      <xdr:row>39</xdr:row>
      <xdr:rowOff>111913</xdr:rowOff>
    </xdr:to>
    <xdr:sp macro="" textlink="">
      <xdr:nvSpPr>
        <xdr:cNvPr id="493" name="楕円 492">
          <a:extLst>
            <a:ext uri="{FF2B5EF4-FFF2-40B4-BE49-F238E27FC236}">
              <a16:creationId xmlns:a16="http://schemas.microsoft.com/office/drawing/2014/main" id="{B4DB54A5-22C8-46E4-B06B-F07B059B4B01}"/>
            </a:ext>
          </a:extLst>
        </xdr:cNvPr>
        <xdr:cNvSpPr/>
      </xdr:nvSpPr>
      <xdr:spPr>
        <a:xfrm>
          <a:off x="18605500" y="6696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49225</xdr:rowOff>
    </xdr:from>
    <xdr:to>
      <xdr:col>102</xdr:col>
      <xdr:colOff>114300</xdr:colOff>
      <xdr:row>39</xdr:row>
      <xdr:rowOff>61113</xdr:rowOff>
    </xdr:to>
    <xdr:cxnSp macro="">
      <xdr:nvCxnSpPr>
        <xdr:cNvPr id="494" name="直線コネクタ 493">
          <a:extLst>
            <a:ext uri="{FF2B5EF4-FFF2-40B4-BE49-F238E27FC236}">
              <a16:creationId xmlns:a16="http://schemas.microsoft.com/office/drawing/2014/main" id="{3E79F287-D1BF-46F2-BBE9-4372696302E0}"/>
            </a:ext>
          </a:extLst>
        </xdr:cNvPr>
        <xdr:cNvCxnSpPr/>
      </xdr:nvCxnSpPr>
      <xdr:spPr>
        <a:xfrm flipV="1">
          <a:off x="18656300" y="6735775"/>
          <a:ext cx="889000" cy="11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127728</xdr:rowOff>
    </xdr:from>
    <xdr:ext cx="469744" cy="259045"/>
    <xdr:sp macro="" textlink="">
      <xdr:nvSpPr>
        <xdr:cNvPr id="495" name="n_1aveValue【認定こども園・幼稚園・保育所】&#10;一人当たり面積">
          <a:extLst>
            <a:ext uri="{FF2B5EF4-FFF2-40B4-BE49-F238E27FC236}">
              <a16:creationId xmlns:a16="http://schemas.microsoft.com/office/drawing/2014/main" id="{85FC09E4-0501-42B7-A23E-F71288513915}"/>
            </a:ext>
          </a:extLst>
        </xdr:cNvPr>
        <xdr:cNvSpPr txBox="1"/>
      </xdr:nvSpPr>
      <xdr:spPr>
        <a:xfrm>
          <a:off x="21075727" y="6814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153331</xdr:rowOff>
    </xdr:from>
    <xdr:ext cx="469744" cy="259045"/>
    <xdr:sp macro="" textlink="">
      <xdr:nvSpPr>
        <xdr:cNvPr id="496" name="n_2aveValue【認定こども園・幼稚園・保育所】&#10;一人当たり面積">
          <a:extLst>
            <a:ext uri="{FF2B5EF4-FFF2-40B4-BE49-F238E27FC236}">
              <a16:creationId xmlns:a16="http://schemas.microsoft.com/office/drawing/2014/main" id="{BEAA34B0-2596-4F80-9938-E73CB2E7C784}"/>
            </a:ext>
          </a:extLst>
        </xdr:cNvPr>
        <xdr:cNvSpPr txBox="1"/>
      </xdr:nvSpPr>
      <xdr:spPr>
        <a:xfrm>
          <a:off x="20199427" y="6839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119498</xdr:rowOff>
    </xdr:from>
    <xdr:ext cx="469744" cy="259045"/>
    <xdr:sp macro="" textlink="">
      <xdr:nvSpPr>
        <xdr:cNvPr id="497" name="n_3aveValue【認定こども園・幼稚園・保育所】&#10;一人当たり面積">
          <a:extLst>
            <a:ext uri="{FF2B5EF4-FFF2-40B4-BE49-F238E27FC236}">
              <a16:creationId xmlns:a16="http://schemas.microsoft.com/office/drawing/2014/main" id="{BEE800BB-92BB-4281-999F-1DA88A540A15}"/>
            </a:ext>
          </a:extLst>
        </xdr:cNvPr>
        <xdr:cNvSpPr txBox="1"/>
      </xdr:nvSpPr>
      <xdr:spPr>
        <a:xfrm>
          <a:off x="19310427" y="6806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136872</xdr:rowOff>
    </xdr:from>
    <xdr:ext cx="469744" cy="259045"/>
    <xdr:sp macro="" textlink="">
      <xdr:nvSpPr>
        <xdr:cNvPr id="498" name="n_4aveValue【認定こども園・幼稚園・保育所】&#10;一人当たり面積">
          <a:extLst>
            <a:ext uri="{FF2B5EF4-FFF2-40B4-BE49-F238E27FC236}">
              <a16:creationId xmlns:a16="http://schemas.microsoft.com/office/drawing/2014/main" id="{FE9E15AC-B3B8-4432-B67F-64945FC3DB1A}"/>
            </a:ext>
          </a:extLst>
        </xdr:cNvPr>
        <xdr:cNvSpPr txBox="1"/>
      </xdr:nvSpPr>
      <xdr:spPr>
        <a:xfrm>
          <a:off x="18421427" y="6823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90949</xdr:rowOff>
    </xdr:from>
    <xdr:ext cx="469744" cy="259045"/>
    <xdr:sp macro="" textlink="">
      <xdr:nvSpPr>
        <xdr:cNvPr id="499" name="n_1mainValue【認定こども園・幼稚園・保育所】&#10;一人当たり面積">
          <a:extLst>
            <a:ext uri="{FF2B5EF4-FFF2-40B4-BE49-F238E27FC236}">
              <a16:creationId xmlns:a16="http://schemas.microsoft.com/office/drawing/2014/main" id="{BACD7D2A-F115-481A-BF19-FD81DEAEF222}"/>
            </a:ext>
          </a:extLst>
        </xdr:cNvPr>
        <xdr:cNvSpPr txBox="1"/>
      </xdr:nvSpPr>
      <xdr:spPr>
        <a:xfrm>
          <a:off x="21075727" y="6434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102836</xdr:rowOff>
    </xdr:from>
    <xdr:ext cx="469744" cy="259045"/>
    <xdr:sp macro="" textlink="">
      <xdr:nvSpPr>
        <xdr:cNvPr id="500" name="n_2mainValue【認定こども園・幼稚園・保育所】&#10;一人当たり面積">
          <a:extLst>
            <a:ext uri="{FF2B5EF4-FFF2-40B4-BE49-F238E27FC236}">
              <a16:creationId xmlns:a16="http://schemas.microsoft.com/office/drawing/2014/main" id="{0ADBC4B1-93F8-4CB2-993A-BAC4FA80462B}"/>
            </a:ext>
          </a:extLst>
        </xdr:cNvPr>
        <xdr:cNvSpPr txBox="1"/>
      </xdr:nvSpPr>
      <xdr:spPr>
        <a:xfrm>
          <a:off x="20199427" y="6446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116552</xdr:rowOff>
    </xdr:from>
    <xdr:ext cx="469744" cy="259045"/>
    <xdr:sp macro="" textlink="">
      <xdr:nvSpPr>
        <xdr:cNvPr id="501" name="n_3mainValue【認定こども園・幼稚園・保育所】&#10;一人当たり面積">
          <a:extLst>
            <a:ext uri="{FF2B5EF4-FFF2-40B4-BE49-F238E27FC236}">
              <a16:creationId xmlns:a16="http://schemas.microsoft.com/office/drawing/2014/main" id="{8DB0E16F-D50C-4DB9-B808-C8B93F81B2DD}"/>
            </a:ext>
          </a:extLst>
        </xdr:cNvPr>
        <xdr:cNvSpPr txBox="1"/>
      </xdr:nvSpPr>
      <xdr:spPr>
        <a:xfrm>
          <a:off x="19310427" y="6460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128440</xdr:rowOff>
    </xdr:from>
    <xdr:ext cx="469744" cy="259045"/>
    <xdr:sp macro="" textlink="">
      <xdr:nvSpPr>
        <xdr:cNvPr id="502" name="n_4mainValue【認定こども園・幼稚園・保育所】&#10;一人当たり面積">
          <a:extLst>
            <a:ext uri="{FF2B5EF4-FFF2-40B4-BE49-F238E27FC236}">
              <a16:creationId xmlns:a16="http://schemas.microsoft.com/office/drawing/2014/main" id="{84763D13-5BF9-4C16-9B37-46F89B0602B4}"/>
            </a:ext>
          </a:extLst>
        </xdr:cNvPr>
        <xdr:cNvSpPr txBox="1"/>
      </xdr:nvSpPr>
      <xdr:spPr>
        <a:xfrm>
          <a:off x="18421427" y="6472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3" name="正方形/長方形 502">
          <a:extLst>
            <a:ext uri="{FF2B5EF4-FFF2-40B4-BE49-F238E27FC236}">
              <a16:creationId xmlns:a16="http://schemas.microsoft.com/office/drawing/2014/main" id="{93D3E382-9098-4ABF-99ED-47E7EA4BD9FA}"/>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4" name="正方形/長方形 503">
          <a:extLst>
            <a:ext uri="{FF2B5EF4-FFF2-40B4-BE49-F238E27FC236}">
              <a16:creationId xmlns:a16="http://schemas.microsoft.com/office/drawing/2014/main" id="{5550A6CB-ED0D-4CE1-AEA1-6FCC0FA160C2}"/>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5" name="正方形/長方形 504">
          <a:extLst>
            <a:ext uri="{FF2B5EF4-FFF2-40B4-BE49-F238E27FC236}">
              <a16:creationId xmlns:a16="http://schemas.microsoft.com/office/drawing/2014/main" id="{301CAFC0-99F2-4F99-9962-1B84D9C39761}"/>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6" name="正方形/長方形 505">
          <a:extLst>
            <a:ext uri="{FF2B5EF4-FFF2-40B4-BE49-F238E27FC236}">
              <a16:creationId xmlns:a16="http://schemas.microsoft.com/office/drawing/2014/main" id="{F091CFED-673C-4EAB-AF47-69C955B2652C}"/>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7" name="正方形/長方形 506">
          <a:extLst>
            <a:ext uri="{FF2B5EF4-FFF2-40B4-BE49-F238E27FC236}">
              <a16:creationId xmlns:a16="http://schemas.microsoft.com/office/drawing/2014/main" id="{55576D51-711F-4B06-8D49-F224A19D78AB}"/>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8" name="正方形/長方形 507">
          <a:extLst>
            <a:ext uri="{FF2B5EF4-FFF2-40B4-BE49-F238E27FC236}">
              <a16:creationId xmlns:a16="http://schemas.microsoft.com/office/drawing/2014/main" id="{439EA0E3-D266-469B-BA19-81B1E45BC652}"/>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9" name="正方形/長方形 508">
          <a:extLst>
            <a:ext uri="{FF2B5EF4-FFF2-40B4-BE49-F238E27FC236}">
              <a16:creationId xmlns:a16="http://schemas.microsoft.com/office/drawing/2014/main" id="{2BA0DC48-BA43-41FA-A304-F3487E6E0E85}"/>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0" name="正方形/長方形 509">
          <a:extLst>
            <a:ext uri="{FF2B5EF4-FFF2-40B4-BE49-F238E27FC236}">
              <a16:creationId xmlns:a16="http://schemas.microsoft.com/office/drawing/2014/main" id="{B8920391-D335-4323-89BF-90CA5038BD8A}"/>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1" name="テキスト ボックス 510">
          <a:extLst>
            <a:ext uri="{FF2B5EF4-FFF2-40B4-BE49-F238E27FC236}">
              <a16:creationId xmlns:a16="http://schemas.microsoft.com/office/drawing/2014/main" id="{363A50C9-0AA6-4414-9709-175BF02E63C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2" name="直線コネクタ 511">
          <a:extLst>
            <a:ext uri="{FF2B5EF4-FFF2-40B4-BE49-F238E27FC236}">
              <a16:creationId xmlns:a16="http://schemas.microsoft.com/office/drawing/2014/main" id="{1FD10108-D6BB-412E-A4DA-A4DAD6EBAAF1}"/>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3" name="テキスト ボックス 512">
          <a:extLst>
            <a:ext uri="{FF2B5EF4-FFF2-40B4-BE49-F238E27FC236}">
              <a16:creationId xmlns:a16="http://schemas.microsoft.com/office/drawing/2014/main" id="{E894AE79-E103-4DC9-A260-50204360FEA8}"/>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4" name="直線コネクタ 513">
          <a:extLst>
            <a:ext uri="{FF2B5EF4-FFF2-40B4-BE49-F238E27FC236}">
              <a16:creationId xmlns:a16="http://schemas.microsoft.com/office/drawing/2014/main" id="{06DE6A0E-7E39-4794-8265-90E3D88236DD}"/>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15" name="テキスト ボックス 514">
          <a:extLst>
            <a:ext uri="{FF2B5EF4-FFF2-40B4-BE49-F238E27FC236}">
              <a16:creationId xmlns:a16="http://schemas.microsoft.com/office/drawing/2014/main" id="{E7A21EBF-C2CE-4F92-A4B2-4E197FCB4D81}"/>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16" name="直線コネクタ 515">
          <a:extLst>
            <a:ext uri="{FF2B5EF4-FFF2-40B4-BE49-F238E27FC236}">
              <a16:creationId xmlns:a16="http://schemas.microsoft.com/office/drawing/2014/main" id="{27858471-4BE6-48C0-A77D-DBFFE34F8B8E}"/>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17" name="テキスト ボックス 516">
          <a:extLst>
            <a:ext uri="{FF2B5EF4-FFF2-40B4-BE49-F238E27FC236}">
              <a16:creationId xmlns:a16="http://schemas.microsoft.com/office/drawing/2014/main" id="{65B341A5-FD7E-4FAC-89A3-0D6F6D2AD987}"/>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18" name="直線コネクタ 517">
          <a:extLst>
            <a:ext uri="{FF2B5EF4-FFF2-40B4-BE49-F238E27FC236}">
              <a16:creationId xmlns:a16="http://schemas.microsoft.com/office/drawing/2014/main" id="{FEB112BF-B8F7-4502-9C09-0A7BDB1D41D7}"/>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19" name="テキスト ボックス 518">
          <a:extLst>
            <a:ext uri="{FF2B5EF4-FFF2-40B4-BE49-F238E27FC236}">
              <a16:creationId xmlns:a16="http://schemas.microsoft.com/office/drawing/2014/main" id="{47339DF7-60CA-4143-A3F0-40468F67C98F}"/>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0" name="直線コネクタ 519">
          <a:extLst>
            <a:ext uri="{FF2B5EF4-FFF2-40B4-BE49-F238E27FC236}">
              <a16:creationId xmlns:a16="http://schemas.microsoft.com/office/drawing/2014/main" id="{C4CC752A-BEAD-44E4-9324-6E58A39D7EB3}"/>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1" name="テキスト ボックス 520">
          <a:extLst>
            <a:ext uri="{FF2B5EF4-FFF2-40B4-BE49-F238E27FC236}">
              <a16:creationId xmlns:a16="http://schemas.microsoft.com/office/drawing/2014/main" id="{0203BEC3-F658-4D81-B936-29F43FE2F02E}"/>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2" name="直線コネクタ 521">
          <a:extLst>
            <a:ext uri="{FF2B5EF4-FFF2-40B4-BE49-F238E27FC236}">
              <a16:creationId xmlns:a16="http://schemas.microsoft.com/office/drawing/2014/main" id="{43742D7A-295B-432E-BC22-118C33CFF82D}"/>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23" name="テキスト ボックス 522">
          <a:extLst>
            <a:ext uri="{FF2B5EF4-FFF2-40B4-BE49-F238E27FC236}">
              <a16:creationId xmlns:a16="http://schemas.microsoft.com/office/drawing/2014/main" id="{22CC103A-FA5D-4174-BC32-122CC5AEABC8}"/>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4" name="直線コネクタ 523">
          <a:extLst>
            <a:ext uri="{FF2B5EF4-FFF2-40B4-BE49-F238E27FC236}">
              <a16:creationId xmlns:a16="http://schemas.microsoft.com/office/drawing/2014/main" id="{CE30AE64-AEBF-448A-BA21-FB14D98B1513}"/>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25" name="テキスト ボックス 524">
          <a:extLst>
            <a:ext uri="{FF2B5EF4-FFF2-40B4-BE49-F238E27FC236}">
              <a16:creationId xmlns:a16="http://schemas.microsoft.com/office/drawing/2014/main" id="{84992763-149D-4C58-8628-0EE48DD801F4}"/>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6" name="【学校施設】&#10;有形固定資産減価償却率グラフ枠">
          <a:extLst>
            <a:ext uri="{FF2B5EF4-FFF2-40B4-BE49-F238E27FC236}">
              <a16:creationId xmlns:a16="http://schemas.microsoft.com/office/drawing/2014/main" id="{A3D3B53C-AFD0-410F-8ECB-17D5B08CF5C5}"/>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80010</xdr:rowOff>
    </xdr:from>
    <xdr:to>
      <xdr:col>85</xdr:col>
      <xdr:colOff>126364</xdr:colOff>
      <xdr:row>64</xdr:row>
      <xdr:rowOff>76200</xdr:rowOff>
    </xdr:to>
    <xdr:cxnSp macro="">
      <xdr:nvCxnSpPr>
        <xdr:cNvPr id="527" name="直線コネクタ 526">
          <a:extLst>
            <a:ext uri="{FF2B5EF4-FFF2-40B4-BE49-F238E27FC236}">
              <a16:creationId xmlns:a16="http://schemas.microsoft.com/office/drawing/2014/main" id="{8233B213-653E-4BD0-B356-8D9345090303}"/>
            </a:ext>
          </a:extLst>
        </xdr:cNvPr>
        <xdr:cNvCxnSpPr/>
      </xdr:nvCxnSpPr>
      <xdr:spPr>
        <a:xfrm flipV="1">
          <a:off x="16318864" y="9681210"/>
          <a:ext cx="0" cy="13677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80027</xdr:rowOff>
    </xdr:from>
    <xdr:ext cx="469744" cy="259045"/>
    <xdr:sp macro="" textlink="">
      <xdr:nvSpPr>
        <xdr:cNvPr id="528" name="【学校施設】&#10;有形固定資産減価償却率最小値テキスト">
          <a:extLst>
            <a:ext uri="{FF2B5EF4-FFF2-40B4-BE49-F238E27FC236}">
              <a16:creationId xmlns:a16="http://schemas.microsoft.com/office/drawing/2014/main" id="{4D95C5F3-C1E1-4BDE-84DB-FD666F7414DC}"/>
            </a:ext>
          </a:extLst>
        </xdr:cNvPr>
        <xdr:cNvSpPr txBox="1"/>
      </xdr:nvSpPr>
      <xdr:spPr>
        <a:xfrm>
          <a:off x="16357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76200</xdr:rowOff>
    </xdr:from>
    <xdr:to>
      <xdr:col>86</xdr:col>
      <xdr:colOff>25400</xdr:colOff>
      <xdr:row>64</xdr:row>
      <xdr:rowOff>76200</xdr:rowOff>
    </xdr:to>
    <xdr:cxnSp macro="">
      <xdr:nvCxnSpPr>
        <xdr:cNvPr id="529" name="直線コネクタ 528">
          <a:extLst>
            <a:ext uri="{FF2B5EF4-FFF2-40B4-BE49-F238E27FC236}">
              <a16:creationId xmlns:a16="http://schemas.microsoft.com/office/drawing/2014/main" id="{4C3754EB-EB5B-4C00-839A-DCF0B906F6F5}"/>
            </a:ext>
          </a:extLst>
        </xdr:cNvPr>
        <xdr:cNvCxnSpPr/>
      </xdr:nvCxnSpPr>
      <xdr:spPr>
        <a:xfrm>
          <a:off x="16230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26687</xdr:rowOff>
    </xdr:from>
    <xdr:ext cx="405111" cy="259045"/>
    <xdr:sp macro="" textlink="">
      <xdr:nvSpPr>
        <xdr:cNvPr id="530" name="【学校施設】&#10;有形固定資産減価償却率最大値テキスト">
          <a:extLst>
            <a:ext uri="{FF2B5EF4-FFF2-40B4-BE49-F238E27FC236}">
              <a16:creationId xmlns:a16="http://schemas.microsoft.com/office/drawing/2014/main" id="{30F93851-A202-4E3F-B98A-478E1C31E67D}"/>
            </a:ext>
          </a:extLst>
        </xdr:cNvPr>
        <xdr:cNvSpPr txBox="1"/>
      </xdr:nvSpPr>
      <xdr:spPr>
        <a:xfrm>
          <a:off x="16357600" y="9456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80010</xdr:rowOff>
    </xdr:from>
    <xdr:to>
      <xdr:col>86</xdr:col>
      <xdr:colOff>25400</xdr:colOff>
      <xdr:row>56</xdr:row>
      <xdr:rowOff>80010</xdr:rowOff>
    </xdr:to>
    <xdr:cxnSp macro="">
      <xdr:nvCxnSpPr>
        <xdr:cNvPr id="531" name="直線コネクタ 530">
          <a:extLst>
            <a:ext uri="{FF2B5EF4-FFF2-40B4-BE49-F238E27FC236}">
              <a16:creationId xmlns:a16="http://schemas.microsoft.com/office/drawing/2014/main" id="{F29169DD-AADD-4515-B2E5-8EB230F39CA4}"/>
            </a:ext>
          </a:extLst>
        </xdr:cNvPr>
        <xdr:cNvCxnSpPr/>
      </xdr:nvCxnSpPr>
      <xdr:spPr>
        <a:xfrm>
          <a:off x="16230600" y="9681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161942</xdr:rowOff>
    </xdr:from>
    <xdr:ext cx="405111" cy="259045"/>
    <xdr:sp macro="" textlink="">
      <xdr:nvSpPr>
        <xdr:cNvPr id="532" name="【学校施設】&#10;有形固定資産減価償却率平均値テキスト">
          <a:extLst>
            <a:ext uri="{FF2B5EF4-FFF2-40B4-BE49-F238E27FC236}">
              <a16:creationId xmlns:a16="http://schemas.microsoft.com/office/drawing/2014/main" id="{B276FF1F-68C9-49CC-B51A-C62FD3DA4A30}"/>
            </a:ext>
          </a:extLst>
        </xdr:cNvPr>
        <xdr:cNvSpPr txBox="1"/>
      </xdr:nvSpPr>
      <xdr:spPr>
        <a:xfrm>
          <a:off x="16357600" y="102774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12065</xdr:rowOff>
    </xdr:from>
    <xdr:to>
      <xdr:col>85</xdr:col>
      <xdr:colOff>177800</xdr:colOff>
      <xdr:row>60</xdr:row>
      <xdr:rowOff>113665</xdr:rowOff>
    </xdr:to>
    <xdr:sp macro="" textlink="">
      <xdr:nvSpPr>
        <xdr:cNvPr id="533" name="フローチャート: 判断 532">
          <a:extLst>
            <a:ext uri="{FF2B5EF4-FFF2-40B4-BE49-F238E27FC236}">
              <a16:creationId xmlns:a16="http://schemas.microsoft.com/office/drawing/2014/main" id="{8B9A2303-9656-4E11-AC33-7752E9C5B1B3}"/>
            </a:ext>
          </a:extLst>
        </xdr:cNvPr>
        <xdr:cNvSpPr/>
      </xdr:nvSpPr>
      <xdr:spPr>
        <a:xfrm>
          <a:off x="16268700" y="1029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135890</xdr:rowOff>
    </xdr:from>
    <xdr:to>
      <xdr:col>81</xdr:col>
      <xdr:colOff>101600</xdr:colOff>
      <xdr:row>60</xdr:row>
      <xdr:rowOff>66040</xdr:rowOff>
    </xdr:to>
    <xdr:sp macro="" textlink="">
      <xdr:nvSpPr>
        <xdr:cNvPr id="534" name="フローチャート: 判断 533">
          <a:extLst>
            <a:ext uri="{FF2B5EF4-FFF2-40B4-BE49-F238E27FC236}">
              <a16:creationId xmlns:a16="http://schemas.microsoft.com/office/drawing/2014/main" id="{0FEA7429-5B67-47DA-9EEA-47BE04AAB8EF}"/>
            </a:ext>
          </a:extLst>
        </xdr:cNvPr>
        <xdr:cNvSpPr/>
      </xdr:nvSpPr>
      <xdr:spPr>
        <a:xfrm>
          <a:off x="15430500" y="1025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114935</xdr:rowOff>
    </xdr:from>
    <xdr:to>
      <xdr:col>76</xdr:col>
      <xdr:colOff>165100</xdr:colOff>
      <xdr:row>60</xdr:row>
      <xdr:rowOff>45085</xdr:rowOff>
    </xdr:to>
    <xdr:sp macro="" textlink="">
      <xdr:nvSpPr>
        <xdr:cNvPr id="535" name="フローチャート: 判断 534">
          <a:extLst>
            <a:ext uri="{FF2B5EF4-FFF2-40B4-BE49-F238E27FC236}">
              <a16:creationId xmlns:a16="http://schemas.microsoft.com/office/drawing/2014/main" id="{56D68AA4-D676-4F39-A377-A0CD5B301E88}"/>
            </a:ext>
          </a:extLst>
        </xdr:cNvPr>
        <xdr:cNvSpPr/>
      </xdr:nvSpPr>
      <xdr:spPr>
        <a:xfrm>
          <a:off x="14541500" y="1023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141605</xdr:rowOff>
    </xdr:from>
    <xdr:to>
      <xdr:col>72</xdr:col>
      <xdr:colOff>38100</xdr:colOff>
      <xdr:row>60</xdr:row>
      <xdr:rowOff>71755</xdr:rowOff>
    </xdr:to>
    <xdr:sp macro="" textlink="">
      <xdr:nvSpPr>
        <xdr:cNvPr id="536" name="フローチャート: 判断 535">
          <a:extLst>
            <a:ext uri="{FF2B5EF4-FFF2-40B4-BE49-F238E27FC236}">
              <a16:creationId xmlns:a16="http://schemas.microsoft.com/office/drawing/2014/main" id="{91A02694-160D-4AF0-9CB8-711D7710C147}"/>
            </a:ext>
          </a:extLst>
        </xdr:cNvPr>
        <xdr:cNvSpPr/>
      </xdr:nvSpPr>
      <xdr:spPr>
        <a:xfrm>
          <a:off x="13652500" y="1025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114935</xdr:rowOff>
    </xdr:from>
    <xdr:to>
      <xdr:col>67</xdr:col>
      <xdr:colOff>101600</xdr:colOff>
      <xdr:row>60</xdr:row>
      <xdr:rowOff>45085</xdr:rowOff>
    </xdr:to>
    <xdr:sp macro="" textlink="">
      <xdr:nvSpPr>
        <xdr:cNvPr id="537" name="フローチャート: 判断 536">
          <a:extLst>
            <a:ext uri="{FF2B5EF4-FFF2-40B4-BE49-F238E27FC236}">
              <a16:creationId xmlns:a16="http://schemas.microsoft.com/office/drawing/2014/main" id="{5AA47FFB-6800-481E-A23F-D26232D06DA5}"/>
            </a:ext>
          </a:extLst>
        </xdr:cNvPr>
        <xdr:cNvSpPr/>
      </xdr:nvSpPr>
      <xdr:spPr>
        <a:xfrm>
          <a:off x="12763500" y="1023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8" name="テキスト ボックス 537">
          <a:extLst>
            <a:ext uri="{FF2B5EF4-FFF2-40B4-BE49-F238E27FC236}">
              <a16:creationId xmlns:a16="http://schemas.microsoft.com/office/drawing/2014/main" id="{28BC2DA4-804E-4EBF-9D03-3ECBF805C45B}"/>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9" name="テキスト ボックス 538">
          <a:extLst>
            <a:ext uri="{FF2B5EF4-FFF2-40B4-BE49-F238E27FC236}">
              <a16:creationId xmlns:a16="http://schemas.microsoft.com/office/drawing/2014/main" id="{23A75F2C-6C1D-444E-9D43-A06852E702E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0" name="テキスト ボックス 539">
          <a:extLst>
            <a:ext uri="{FF2B5EF4-FFF2-40B4-BE49-F238E27FC236}">
              <a16:creationId xmlns:a16="http://schemas.microsoft.com/office/drawing/2014/main" id="{D6AB22EE-320B-49A7-B882-48305093E0CE}"/>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1" name="テキスト ボックス 540">
          <a:extLst>
            <a:ext uri="{FF2B5EF4-FFF2-40B4-BE49-F238E27FC236}">
              <a16:creationId xmlns:a16="http://schemas.microsoft.com/office/drawing/2014/main" id="{CF229610-DA6D-413F-805B-AA5D369DFFAD}"/>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id="{1D84B0E6-937D-459C-B1D3-6661740E605C}"/>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29210</xdr:rowOff>
    </xdr:from>
    <xdr:to>
      <xdr:col>85</xdr:col>
      <xdr:colOff>177800</xdr:colOff>
      <xdr:row>56</xdr:row>
      <xdr:rowOff>130810</xdr:rowOff>
    </xdr:to>
    <xdr:sp macro="" textlink="">
      <xdr:nvSpPr>
        <xdr:cNvPr id="543" name="楕円 542">
          <a:extLst>
            <a:ext uri="{FF2B5EF4-FFF2-40B4-BE49-F238E27FC236}">
              <a16:creationId xmlns:a16="http://schemas.microsoft.com/office/drawing/2014/main" id="{2C759A33-8B32-4E8B-A0AF-964616B35E0F}"/>
            </a:ext>
          </a:extLst>
        </xdr:cNvPr>
        <xdr:cNvSpPr/>
      </xdr:nvSpPr>
      <xdr:spPr>
        <a:xfrm>
          <a:off x="16268700" y="9630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55</xdr:row>
      <xdr:rowOff>153687</xdr:rowOff>
    </xdr:from>
    <xdr:ext cx="405111" cy="259045"/>
    <xdr:sp macro="" textlink="">
      <xdr:nvSpPr>
        <xdr:cNvPr id="544" name="【学校施設】&#10;有形固定資産減価償却率該当値テキスト">
          <a:extLst>
            <a:ext uri="{FF2B5EF4-FFF2-40B4-BE49-F238E27FC236}">
              <a16:creationId xmlns:a16="http://schemas.microsoft.com/office/drawing/2014/main" id="{F8C6384B-262C-4F8C-8E77-AA7BF2A1498C}"/>
            </a:ext>
          </a:extLst>
        </xdr:cNvPr>
        <xdr:cNvSpPr txBox="1"/>
      </xdr:nvSpPr>
      <xdr:spPr>
        <a:xfrm>
          <a:off x="16357600" y="9583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23495</xdr:rowOff>
    </xdr:from>
    <xdr:to>
      <xdr:col>81</xdr:col>
      <xdr:colOff>101600</xdr:colOff>
      <xdr:row>59</xdr:row>
      <xdr:rowOff>125095</xdr:rowOff>
    </xdr:to>
    <xdr:sp macro="" textlink="">
      <xdr:nvSpPr>
        <xdr:cNvPr id="545" name="楕円 544">
          <a:extLst>
            <a:ext uri="{FF2B5EF4-FFF2-40B4-BE49-F238E27FC236}">
              <a16:creationId xmlns:a16="http://schemas.microsoft.com/office/drawing/2014/main" id="{45D06F5F-B7C5-4232-8638-1D45AE6A3F0C}"/>
            </a:ext>
          </a:extLst>
        </xdr:cNvPr>
        <xdr:cNvSpPr/>
      </xdr:nvSpPr>
      <xdr:spPr>
        <a:xfrm>
          <a:off x="15430500" y="10139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80010</xdr:rowOff>
    </xdr:from>
    <xdr:to>
      <xdr:col>85</xdr:col>
      <xdr:colOff>127000</xdr:colOff>
      <xdr:row>59</xdr:row>
      <xdr:rowOff>74295</xdr:rowOff>
    </xdr:to>
    <xdr:cxnSp macro="">
      <xdr:nvCxnSpPr>
        <xdr:cNvPr id="546" name="直線コネクタ 545">
          <a:extLst>
            <a:ext uri="{FF2B5EF4-FFF2-40B4-BE49-F238E27FC236}">
              <a16:creationId xmlns:a16="http://schemas.microsoft.com/office/drawing/2014/main" id="{75BF4B10-8671-478B-B262-1B9E8AB5068C}"/>
            </a:ext>
          </a:extLst>
        </xdr:cNvPr>
        <xdr:cNvCxnSpPr/>
      </xdr:nvCxnSpPr>
      <xdr:spPr>
        <a:xfrm flipV="1">
          <a:off x="15481300" y="9681210"/>
          <a:ext cx="838200" cy="508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168275</xdr:rowOff>
    </xdr:from>
    <xdr:to>
      <xdr:col>76</xdr:col>
      <xdr:colOff>165100</xdr:colOff>
      <xdr:row>59</xdr:row>
      <xdr:rowOff>98425</xdr:rowOff>
    </xdr:to>
    <xdr:sp macro="" textlink="">
      <xdr:nvSpPr>
        <xdr:cNvPr id="547" name="楕円 546">
          <a:extLst>
            <a:ext uri="{FF2B5EF4-FFF2-40B4-BE49-F238E27FC236}">
              <a16:creationId xmlns:a16="http://schemas.microsoft.com/office/drawing/2014/main" id="{CCDE4E01-0CF0-48D0-A245-4322DD9FB4C9}"/>
            </a:ext>
          </a:extLst>
        </xdr:cNvPr>
        <xdr:cNvSpPr/>
      </xdr:nvSpPr>
      <xdr:spPr>
        <a:xfrm>
          <a:off x="14541500" y="10112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47625</xdr:rowOff>
    </xdr:from>
    <xdr:to>
      <xdr:col>81</xdr:col>
      <xdr:colOff>50800</xdr:colOff>
      <xdr:row>59</xdr:row>
      <xdr:rowOff>74295</xdr:rowOff>
    </xdr:to>
    <xdr:cxnSp macro="">
      <xdr:nvCxnSpPr>
        <xdr:cNvPr id="548" name="直線コネクタ 547">
          <a:extLst>
            <a:ext uri="{FF2B5EF4-FFF2-40B4-BE49-F238E27FC236}">
              <a16:creationId xmlns:a16="http://schemas.microsoft.com/office/drawing/2014/main" id="{922E9AC2-F022-474D-9244-56B68557FC2F}"/>
            </a:ext>
          </a:extLst>
        </xdr:cNvPr>
        <xdr:cNvCxnSpPr/>
      </xdr:nvCxnSpPr>
      <xdr:spPr>
        <a:xfrm>
          <a:off x="14592300" y="1016317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64</xdr:row>
      <xdr:rowOff>15875</xdr:rowOff>
    </xdr:from>
    <xdr:to>
      <xdr:col>72</xdr:col>
      <xdr:colOff>38100</xdr:colOff>
      <xdr:row>64</xdr:row>
      <xdr:rowOff>117475</xdr:rowOff>
    </xdr:to>
    <xdr:sp macro="" textlink="">
      <xdr:nvSpPr>
        <xdr:cNvPr id="549" name="楕円 548">
          <a:extLst>
            <a:ext uri="{FF2B5EF4-FFF2-40B4-BE49-F238E27FC236}">
              <a16:creationId xmlns:a16="http://schemas.microsoft.com/office/drawing/2014/main" id="{027CDA23-77F9-4BEB-985B-129E64910ED2}"/>
            </a:ext>
          </a:extLst>
        </xdr:cNvPr>
        <xdr:cNvSpPr/>
      </xdr:nvSpPr>
      <xdr:spPr>
        <a:xfrm>
          <a:off x="13652500" y="10988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47625</xdr:rowOff>
    </xdr:from>
    <xdr:to>
      <xdr:col>76</xdr:col>
      <xdr:colOff>114300</xdr:colOff>
      <xdr:row>64</xdr:row>
      <xdr:rowOff>66675</xdr:rowOff>
    </xdr:to>
    <xdr:cxnSp macro="">
      <xdr:nvCxnSpPr>
        <xdr:cNvPr id="550" name="直線コネクタ 549">
          <a:extLst>
            <a:ext uri="{FF2B5EF4-FFF2-40B4-BE49-F238E27FC236}">
              <a16:creationId xmlns:a16="http://schemas.microsoft.com/office/drawing/2014/main" id="{C0077B2B-D4B0-4548-92BC-98D89FBC23CF}"/>
            </a:ext>
          </a:extLst>
        </xdr:cNvPr>
        <xdr:cNvCxnSpPr/>
      </xdr:nvCxnSpPr>
      <xdr:spPr>
        <a:xfrm flipV="1">
          <a:off x="13703300" y="10163175"/>
          <a:ext cx="889000" cy="876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63</xdr:row>
      <xdr:rowOff>168275</xdr:rowOff>
    </xdr:from>
    <xdr:to>
      <xdr:col>67</xdr:col>
      <xdr:colOff>101600</xdr:colOff>
      <xdr:row>64</xdr:row>
      <xdr:rowOff>98425</xdr:rowOff>
    </xdr:to>
    <xdr:sp macro="" textlink="">
      <xdr:nvSpPr>
        <xdr:cNvPr id="551" name="楕円 550">
          <a:extLst>
            <a:ext uri="{FF2B5EF4-FFF2-40B4-BE49-F238E27FC236}">
              <a16:creationId xmlns:a16="http://schemas.microsoft.com/office/drawing/2014/main" id="{2CB8EB5F-41EF-4542-A38C-8E4D0558B298}"/>
            </a:ext>
          </a:extLst>
        </xdr:cNvPr>
        <xdr:cNvSpPr/>
      </xdr:nvSpPr>
      <xdr:spPr>
        <a:xfrm>
          <a:off x="12763500" y="10969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64</xdr:row>
      <xdr:rowOff>47625</xdr:rowOff>
    </xdr:from>
    <xdr:to>
      <xdr:col>71</xdr:col>
      <xdr:colOff>177800</xdr:colOff>
      <xdr:row>64</xdr:row>
      <xdr:rowOff>66675</xdr:rowOff>
    </xdr:to>
    <xdr:cxnSp macro="">
      <xdr:nvCxnSpPr>
        <xdr:cNvPr id="552" name="直線コネクタ 551">
          <a:extLst>
            <a:ext uri="{FF2B5EF4-FFF2-40B4-BE49-F238E27FC236}">
              <a16:creationId xmlns:a16="http://schemas.microsoft.com/office/drawing/2014/main" id="{FA18982E-81A0-4BDF-B877-23DCE47EEF76}"/>
            </a:ext>
          </a:extLst>
        </xdr:cNvPr>
        <xdr:cNvCxnSpPr/>
      </xdr:nvCxnSpPr>
      <xdr:spPr>
        <a:xfrm>
          <a:off x="12814300" y="1102042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57167</xdr:rowOff>
    </xdr:from>
    <xdr:ext cx="405111" cy="259045"/>
    <xdr:sp macro="" textlink="">
      <xdr:nvSpPr>
        <xdr:cNvPr id="553" name="n_1aveValue【学校施設】&#10;有形固定資産減価償却率">
          <a:extLst>
            <a:ext uri="{FF2B5EF4-FFF2-40B4-BE49-F238E27FC236}">
              <a16:creationId xmlns:a16="http://schemas.microsoft.com/office/drawing/2014/main" id="{9996EE65-E112-47B4-9244-773E2C8184C8}"/>
            </a:ext>
          </a:extLst>
        </xdr:cNvPr>
        <xdr:cNvSpPr txBox="1"/>
      </xdr:nvSpPr>
      <xdr:spPr>
        <a:xfrm>
          <a:off x="15266044" y="10344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36212</xdr:rowOff>
    </xdr:from>
    <xdr:ext cx="405111" cy="259045"/>
    <xdr:sp macro="" textlink="">
      <xdr:nvSpPr>
        <xdr:cNvPr id="554" name="n_2aveValue【学校施設】&#10;有形固定資産減価償却率">
          <a:extLst>
            <a:ext uri="{FF2B5EF4-FFF2-40B4-BE49-F238E27FC236}">
              <a16:creationId xmlns:a16="http://schemas.microsoft.com/office/drawing/2014/main" id="{6A56BC0E-1AC4-4933-9443-088917DD53D0}"/>
            </a:ext>
          </a:extLst>
        </xdr:cNvPr>
        <xdr:cNvSpPr txBox="1"/>
      </xdr:nvSpPr>
      <xdr:spPr>
        <a:xfrm>
          <a:off x="14389744" y="10323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88282</xdr:rowOff>
    </xdr:from>
    <xdr:ext cx="405111" cy="259045"/>
    <xdr:sp macro="" textlink="">
      <xdr:nvSpPr>
        <xdr:cNvPr id="555" name="n_3aveValue【学校施設】&#10;有形固定資産減価償却率">
          <a:extLst>
            <a:ext uri="{FF2B5EF4-FFF2-40B4-BE49-F238E27FC236}">
              <a16:creationId xmlns:a16="http://schemas.microsoft.com/office/drawing/2014/main" id="{3FD3D9F2-E6DA-4E82-BCC8-D9F0968978AA}"/>
            </a:ext>
          </a:extLst>
        </xdr:cNvPr>
        <xdr:cNvSpPr txBox="1"/>
      </xdr:nvSpPr>
      <xdr:spPr>
        <a:xfrm>
          <a:off x="13500744" y="1003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61612</xdr:rowOff>
    </xdr:from>
    <xdr:ext cx="405111" cy="259045"/>
    <xdr:sp macro="" textlink="">
      <xdr:nvSpPr>
        <xdr:cNvPr id="556" name="n_4aveValue【学校施設】&#10;有形固定資産減価償却率">
          <a:extLst>
            <a:ext uri="{FF2B5EF4-FFF2-40B4-BE49-F238E27FC236}">
              <a16:creationId xmlns:a16="http://schemas.microsoft.com/office/drawing/2014/main" id="{C7BCC1ED-923B-4AAD-BE8C-503A4137BD64}"/>
            </a:ext>
          </a:extLst>
        </xdr:cNvPr>
        <xdr:cNvSpPr txBox="1"/>
      </xdr:nvSpPr>
      <xdr:spPr>
        <a:xfrm>
          <a:off x="12611744" y="10005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141622</xdr:rowOff>
    </xdr:from>
    <xdr:ext cx="405111" cy="259045"/>
    <xdr:sp macro="" textlink="">
      <xdr:nvSpPr>
        <xdr:cNvPr id="557" name="n_1mainValue【学校施設】&#10;有形固定資産減価償却率">
          <a:extLst>
            <a:ext uri="{FF2B5EF4-FFF2-40B4-BE49-F238E27FC236}">
              <a16:creationId xmlns:a16="http://schemas.microsoft.com/office/drawing/2014/main" id="{38844663-F550-4E54-9A5C-6F5FE7256D10}"/>
            </a:ext>
          </a:extLst>
        </xdr:cNvPr>
        <xdr:cNvSpPr txBox="1"/>
      </xdr:nvSpPr>
      <xdr:spPr>
        <a:xfrm>
          <a:off x="15266044" y="991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114952</xdr:rowOff>
    </xdr:from>
    <xdr:ext cx="405111" cy="259045"/>
    <xdr:sp macro="" textlink="">
      <xdr:nvSpPr>
        <xdr:cNvPr id="558" name="n_2mainValue【学校施設】&#10;有形固定資産減価償却率">
          <a:extLst>
            <a:ext uri="{FF2B5EF4-FFF2-40B4-BE49-F238E27FC236}">
              <a16:creationId xmlns:a16="http://schemas.microsoft.com/office/drawing/2014/main" id="{A0723BEF-06E3-4686-A20E-06F55585F088}"/>
            </a:ext>
          </a:extLst>
        </xdr:cNvPr>
        <xdr:cNvSpPr txBox="1"/>
      </xdr:nvSpPr>
      <xdr:spPr>
        <a:xfrm>
          <a:off x="14389744" y="9887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64</xdr:row>
      <xdr:rowOff>108602</xdr:rowOff>
    </xdr:from>
    <xdr:ext cx="405111" cy="259045"/>
    <xdr:sp macro="" textlink="">
      <xdr:nvSpPr>
        <xdr:cNvPr id="559" name="n_3mainValue【学校施設】&#10;有形固定資産減価償却率">
          <a:extLst>
            <a:ext uri="{FF2B5EF4-FFF2-40B4-BE49-F238E27FC236}">
              <a16:creationId xmlns:a16="http://schemas.microsoft.com/office/drawing/2014/main" id="{201F02A6-B51D-4E14-AB7D-0BB9F4C0585C}"/>
            </a:ext>
          </a:extLst>
        </xdr:cNvPr>
        <xdr:cNvSpPr txBox="1"/>
      </xdr:nvSpPr>
      <xdr:spPr>
        <a:xfrm>
          <a:off x="13500744" y="11081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64</xdr:row>
      <xdr:rowOff>89552</xdr:rowOff>
    </xdr:from>
    <xdr:ext cx="405111" cy="259045"/>
    <xdr:sp macro="" textlink="">
      <xdr:nvSpPr>
        <xdr:cNvPr id="560" name="n_4mainValue【学校施設】&#10;有形固定資産減価償却率">
          <a:extLst>
            <a:ext uri="{FF2B5EF4-FFF2-40B4-BE49-F238E27FC236}">
              <a16:creationId xmlns:a16="http://schemas.microsoft.com/office/drawing/2014/main" id="{E410B1F1-60E8-4771-9ADE-E4AF5FF2E8B7}"/>
            </a:ext>
          </a:extLst>
        </xdr:cNvPr>
        <xdr:cNvSpPr txBox="1"/>
      </xdr:nvSpPr>
      <xdr:spPr>
        <a:xfrm>
          <a:off x="12611744" y="11062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1" name="正方形/長方形 560">
          <a:extLst>
            <a:ext uri="{FF2B5EF4-FFF2-40B4-BE49-F238E27FC236}">
              <a16:creationId xmlns:a16="http://schemas.microsoft.com/office/drawing/2014/main" id="{5EC2987A-F338-4A86-850D-2C9C016932FC}"/>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2" name="正方形/長方形 561">
          <a:extLst>
            <a:ext uri="{FF2B5EF4-FFF2-40B4-BE49-F238E27FC236}">
              <a16:creationId xmlns:a16="http://schemas.microsoft.com/office/drawing/2014/main" id="{98741740-6253-4774-A599-667FAFDEC6AC}"/>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3" name="正方形/長方形 562">
          <a:extLst>
            <a:ext uri="{FF2B5EF4-FFF2-40B4-BE49-F238E27FC236}">
              <a16:creationId xmlns:a16="http://schemas.microsoft.com/office/drawing/2014/main" id="{55651C6C-0124-49E6-9818-5E2AEFD4FE59}"/>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4" name="正方形/長方形 563">
          <a:extLst>
            <a:ext uri="{FF2B5EF4-FFF2-40B4-BE49-F238E27FC236}">
              <a16:creationId xmlns:a16="http://schemas.microsoft.com/office/drawing/2014/main" id="{304F4090-25EF-4905-97FB-E85DF32D8866}"/>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5" name="正方形/長方形 564">
          <a:extLst>
            <a:ext uri="{FF2B5EF4-FFF2-40B4-BE49-F238E27FC236}">
              <a16:creationId xmlns:a16="http://schemas.microsoft.com/office/drawing/2014/main" id="{FFB24A5E-41BA-4761-8DEA-850F7248E105}"/>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6" name="正方形/長方形 565">
          <a:extLst>
            <a:ext uri="{FF2B5EF4-FFF2-40B4-BE49-F238E27FC236}">
              <a16:creationId xmlns:a16="http://schemas.microsoft.com/office/drawing/2014/main" id="{21325ECE-4C42-4418-A62C-0DF8FDB1D572}"/>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7" name="正方形/長方形 566">
          <a:extLst>
            <a:ext uri="{FF2B5EF4-FFF2-40B4-BE49-F238E27FC236}">
              <a16:creationId xmlns:a16="http://schemas.microsoft.com/office/drawing/2014/main" id="{C6018E9A-E57E-46B2-BC03-F98B97FA7AA3}"/>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8" name="正方形/長方形 567">
          <a:extLst>
            <a:ext uri="{FF2B5EF4-FFF2-40B4-BE49-F238E27FC236}">
              <a16:creationId xmlns:a16="http://schemas.microsoft.com/office/drawing/2014/main" id="{846C43BE-7225-4625-90E6-0B05E166CC96}"/>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9" name="テキスト ボックス 568">
          <a:extLst>
            <a:ext uri="{FF2B5EF4-FFF2-40B4-BE49-F238E27FC236}">
              <a16:creationId xmlns:a16="http://schemas.microsoft.com/office/drawing/2014/main" id="{935B8437-96B3-4653-A12B-FD9C5B3874F5}"/>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0" name="直線コネクタ 569">
          <a:extLst>
            <a:ext uri="{FF2B5EF4-FFF2-40B4-BE49-F238E27FC236}">
              <a16:creationId xmlns:a16="http://schemas.microsoft.com/office/drawing/2014/main" id="{94378192-BEB9-4D86-ADBB-E9EFE7593268}"/>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1" name="直線コネクタ 570">
          <a:extLst>
            <a:ext uri="{FF2B5EF4-FFF2-40B4-BE49-F238E27FC236}">
              <a16:creationId xmlns:a16="http://schemas.microsoft.com/office/drawing/2014/main" id="{3D7C493B-86B9-4B3E-9E9A-3838C360A11C}"/>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2" name="テキスト ボックス 571">
          <a:extLst>
            <a:ext uri="{FF2B5EF4-FFF2-40B4-BE49-F238E27FC236}">
              <a16:creationId xmlns:a16="http://schemas.microsoft.com/office/drawing/2014/main" id="{D20BF79E-9EDA-4BB9-8FA7-3ABE7A794B07}"/>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3" name="直線コネクタ 572">
          <a:extLst>
            <a:ext uri="{FF2B5EF4-FFF2-40B4-BE49-F238E27FC236}">
              <a16:creationId xmlns:a16="http://schemas.microsoft.com/office/drawing/2014/main" id="{2505A67A-E1E0-4298-9270-760E3F914123}"/>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4" name="テキスト ボックス 573">
          <a:extLst>
            <a:ext uri="{FF2B5EF4-FFF2-40B4-BE49-F238E27FC236}">
              <a16:creationId xmlns:a16="http://schemas.microsoft.com/office/drawing/2014/main" id="{7816EE1D-94FA-48CD-A0BB-EB9456FD6CDF}"/>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5" name="直線コネクタ 574">
          <a:extLst>
            <a:ext uri="{FF2B5EF4-FFF2-40B4-BE49-F238E27FC236}">
              <a16:creationId xmlns:a16="http://schemas.microsoft.com/office/drawing/2014/main" id="{5CE86BE3-C71A-4573-838B-CBFA3EA16694}"/>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576" name="テキスト ボックス 575">
          <a:extLst>
            <a:ext uri="{FF2B5EF4-FFF2-40B4-BE49-F238E27FC236}">
              <a16:creationId xmlns:a16="http://schemas.microsoft.com/office/drawing/2014/main" id="{2EB42B07-EFA7-4968-971B-6E0339099D02}"/>
            </a:ext>
          </a:extLst>
        </xdr:cNvPr>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77" name="直線コネクタ 576">
          <a:extLst>
            <a:ext uri="{FF2B5EF4-FFF2-40B4-BE49-F238E27FC236}">
              <a16:creationId xmlns:a16="http://schemas.microsoft.com/office/drawing/2014/main" id="{60FC7B4E-DF38-4D27-AA9A-F079C7BC533A}"/>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578" name="テキスト ボックス 577">
          <a:extLst>
            <a:ext uri="{FF2B5EF4-FFF2-40B4-BE49-F238E27FC236}">
              <a16:creationId xmlns:a16="http://schemas.microsoft.com/office/drawing/2014/main" id="{FA6B2240-6901-43D9-B290-5959C1EFDD77}"/>
            </a:ext>
          </a:extLst>
        </xdr:cNvPr>
        <xdr:cNvSpPr txBox="1"/>
      </xdr:nvSpPr>
      <xdr:spPr>
        <a:xfrm>
          <a:off x="17756701" y="976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79" name="直線コネクタ 578">
          <a:extLst>
            <a:ext uri="{FF2B5EF4-FFF2-40B4-BE49-F238E27FC236}">
              <a16:creationId xmlns:a16="http://schemas.microsoft.com/office/drawing/2014/main" id="{5DD93CE0-D773-4C98-85B9-28A57A010E36}"/>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580" name="テキスト ボックス 579">
          <a:extLst>
            <a:ext uri="{FF2B5EF4-FFF2-40B4-BE49-F238E27FC236}">
              <a16:creationId xmlns:a16="http://schemas.microsoft.com/office/drawing/2014/main" id="{48EAB795-FF1B-4016-9091-6344E73961A7}"/>
            </a:ext>
          </a:extLst>
        </xdr:cNvPr>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1" name="直線コネクタ 580">
          <a:extLst>
            <a:ext uri="{FF2B5EF4-FFF2-40B4-BE49-F238E27FC236}">
              <a16:creationId xmlns:a16="http://schemas.microsoft.com/office/drawing/2014/main" id="{04D8CED2-8F77-4443-AEAC-4E72D1D97C4E}"/>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82" name="テキスト ボックス 581">
          <a:extLst>
            <a:ext uri="{FF2B5EF4-FFF2-40B4-BE49-F238E27FC236}">
              <a16:creationId xmlns:a16="http://schemas.microsoft.com/office/drawing/2014/main" id="{00BC93CF-EE36-48DF-A051-B2895D9BA08E}"/>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3" name="【学校施設】&#10;一人当たり面積グラフ枠">
          <a:extLst>
            <a:ext uri="{FF2B5EF4-FFF2-40B4-BE49-F238E27FC236}">
              <a16:creationId xmlns:a16="http://schemas.microsoft.com/office/drawing/2014/main" id="{D78C9DFE-EDEF-4BD7-93CD-1E60CF2F0B67}"/>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69647</xdr:rowOff>
    </xdr:from>
    <xdr:to>
      <xdr:col>116</xdr:col>
      <xdr:colOff>62864</xdr:colOff>
      <xdr:row>64</xdr:row>
      <xdr:rowOff>36119</xdr:rowOff>
    </xdr:to>
    <xdr:cxnSp macro="">
      <xdr:nvCxnSpPr>
        <xdr:cNvPr id="584" name="直線コネクタ 583">
          <a:extLst>
            <a:ext uri="{FF2B5EF4-FFF2-40B4-BE49-F238E27FC236}">
              <a16:creationId xmlns:a16="http://schemas.microsoft.com/office/drawing/2014/main" id="{13698F67-9446-4F0A-8123-5005570AB050}"/>
            </a:ext>
          </a:extLst>
        </xdr:cNvPr>
        <xdr:cNvCxnSpPr/>
      </xdr:nvCxnSpPr>
      <xdr:spPr>
        <a:xfrm flipV="1">
          <a:off x="22160864" y="9499397"/>
          <a:ext cx="0" cy="1509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39946</xdr:rowOff>
    </xdr:from>
    <xdr:ext cx="469744" cy="259045"/>
    <xdr:sp macro="" textlink="">
      <xdr:nvSpPr>
        <xdr:cNvPr id="585" name="【学校施設】&#10;一人当たり面積最小値テキスト">
          <a:extLst>
            <a:ext uri="{FF2B5EF4-FFF2-40B4-BE49-F238E27FC236}">
              <a16:creationId xmlns:a16="http://schemas.microsoft.com/office/drawing/2014/main" id="{CC0FDB84-A778-402B-BAC0-4B245B6474DF}"/>
            </a:ext>
          </a:extLst>
        </xdr:cNvPr>
        <xdr:cNvSpPr txBox="1"/>
      </xdr:nvSpPr>
      <xdr:spPr>
        <a:xfrm>
          <a:off x="22199600" y="11012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36119</xdr:rowOff>
    </xdr:from>
    <xdr:to>
      <xdr:col>116</xdr:col>
      <xdr:colOff>152400</xdr:colOff>
      <xdr:row>64</xdr:row>
      <xdr:rowOff>36119</xdr:rowOff>
    </xdr:to>
    <xdr:cxnSp macro="">
      <xdr:nvCxnSpPr>
        <xdr:cNvPr id="586" name="直線コネクタ 585">
          <a:extLst>
            <a:ext uri="{FF2B5EF4-FFF2-40B4-BE49-F238E27FC236}">
              <a16:creationId xmlns:a16="http://schemas.microsoft.com/office/drawing/2014/main" id="{A6CCFF3B-2EE4-4518-B49C-4561D91CC385}"/>
            </a:ext>
          </a:extLst>
        </xdr:cNvPr>
        <xdr:cNvCxnSpPr/>
      </xdr:nvCxnSpPr>
      <xdr:spPr>
        <a:xfrm>
          <a:off x="22072600" y="11008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16324</xdr:rowOff>
    </xdr:from>
    <xdr:ext cx="534377" cy="259045"/>
    <xdr:sp macro="" textlink="">
      <xdr:nvSpPr>
        <xdr:cNvPr id="587" name="【学校施設】&#10;一人当たり面積最大値テキスト">
          <a:extLst>
            <a:ext uri="{FF2B5EF4-FFF2-40B4-BE49-F238E27FC236}">
              <a16:creationId xmlns:a16="http://schemas.microsoft.com/office/drawing/2014/main" id="{9A3923E9-1775-4531-B8E9-251D35189B25}"/>
            </a:ext>
          </a:extLst>
        </xdr:cNvPr>
        <xdr:cNvSpPr txBox="1"/>
      </xdr:nvSpPr>
      <xdr:spPr>
        <a:xfrm>
          <a:off x="22199600" y="9274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69647</xdr:rowOff>
    </xdr:from>
    <xdr:to>
      <xdr:col>116</xdr:col>
      <xdr:colOff>152400</xdr:colOff>
      <xdr:row>55</xdr:row>
      <xdr:rowOff>69647</xdr:rowOff>
    </xdr:to>
    <xdr:cxnSp macro="">
      <xdr:nvCxnSpPr>
        <xdr:cNvPr id="588" name="直線コネクタ 587">
          <a:extLst>
            <a:ext uri="{FF2B5EF4-FFF2-40B4-BE49-F238E27FC236}">
              <a16:creationId xmlns:a16="http://schemas.microsoft.com/office/drawing/2014/main" id="{35AF1B4A-8672-4C84-9533-45FABDE262FE}"/>
            </a:ext>
          </a:extLst>
        </xdr:cNvPr>
        <xdr:cNvCxnSpPr/>
      </xdr:nvCxnSpPr>
      <xdr:spPr>
        <a:xfrm>
          <a:off x="22072600" y="9499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74871</xdr:rowOff>
    </xdr:from>
    <xdr:ext cx="469744" cy="259045"/>
    <xdr:sp macro="" textlink="">
      <xdr:nvSpPr>
        <xdr:cNvPr id="589" name="【学校施設】&#10;一人当たり面積平均値テキスト">
          <a:extLst>
            <a:ext uri="{FF2B5EF4-FFF2-40B4-BE49-F238E27FC236}">
              <a16:creationId xmlns:a16="http://schemas.microsoft.com/office/drawing/2014/main" id="{2ED99568-B65D-4FB6-BA58-4FB719AFACFF}"/>
            </a:ext>
          </a:extLst>
        </xdr:cNvPr>
        <xdr:cNvSpPr txBox="1"/>
      </xdr:nvSpPr>
      <xdr:spPr>
        <a:xfrm>
          <a:off x="22199600" y="105333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51994</xdr:rowOff>
    </xdr:from>
    <xdr:to>
      <xdr:col>116</xdr:col>
      <xdr:colOff>114300</xdr:colOff>
      <xdr:row>62</xdr:row>
      <xdr:rowOff>153594</xdr:rowOff>
    </xdr:to>
    <xdr:sp macro="" textlink="">
      <xdr:nvSpPr>
        <xdr:cNvPr id="590" name="フローチャート: 判断 589">
          <a:extLst>
            <a:ext uri="{FF2B5EF4-FFF2-40B4-BE49-F238E27FC236}">
              <a16:creationId xmlns:a16="http://schemas.microsoft.com/office/drawing/2014/main" id="{353CB5CD-7007-40A6-B7EE-C7F048E03898}"/>
            </a:ext>
          </a:extLst>
        </xdr:cNvPr>
        <xdr:cNvSpPr/>
      </xdr:nvSpPr>
      <xdr:spPr>
        <a:xfrm>
          <a:off x="22110700" y="10681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64491</xdr:rowOff>
    </xdr:from>
    <xdr:to>
      <xdr:col>112</xdr:col>
      <xdr:colOff>38100</xdr:colOff>
      <xdr:row>62</xdr:row>
      <xdr:rowOff>166091</xdr:rowOff>
    </xdr:to>
    <xdr:sp macro="" textlink="">
      <xdr:nvSpPr>
        <xdr:cNvPr id="591" name="フローチャート: 判断 590">
          <a:extLst>
            <a:ext uri="{FF2B5EF4-FFF2-40B4-BE49-F238E27FC236}">
              <a16:creationId xmlns:a16="http://schemas.microsoft.com/office/drawing/2014/main" id="{C7858737-A4D8-4C60-96A9-76BB42EF2497}"/>
            </a:ext>
          </a:extLst>
        </xdr:cNvPr>
        <xdr:cNvSpPr/>
      </xdr:nvSpPr>
      <xdr:spPr>
        <a:xfrm>
          <a:off x="21272500" y="10694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74092</xdr:rowOff>
    </xdr:from>
    <xdr:to>
      <xdr:col>107</xdr:col>
      <xdr:colOff>101600</xdr:colOff>
      <xdr:row>63</xdr:row>
      <xdr:rowOff>4242</xdr:rowOff>
    </xdr:to>
    <xdr:sp macro="" textlink="">
      <xdr:nvSpPr>
        <xdr:cNvPr id="592" name="フローチャート: 判断 591">
          <a:extLst>
            <a:ext uri="{FF2B5EF4-FFF2-40B4-BE49-F238E27FC236}">
              <a16:creationId xmlns:a16="http://schemas.microsoft.com/office/drawing/2014/main" id="{7FFAE5AD-3A11-4B17-BAEB-9DCF3ABC0E25}"/>
            </a:ext>
          </a:extLst>
        </xdr:cNvPr>
        <xdr:cNvSpPr/>
      </xdr:nvSpPr>
      <xdr:spPr>
        <a:xfrm>
          <a:off x="20383500" y="10703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65177</xdr:rowOff>
    </xdr:from>
    <xdr:to>
      <xdr:col>102</xdr:col>
      <xdr:colOff>165100</xdr:colOff>
      <xdr:row>62</xdr:row>
      <xdr:rowOff>166777</xdr:rowOff>
    </xdr:to>
    <xdr:sp macro="" textlink="">
      <xdr:nvSpPr>
        <xdr:cNvPr id="593" name="フローチャート: 判断 592">
          <a:extLst>
            <a:ext uri="{FF2B5EF4-FFF2-40B4-BE49-F238E27FC236}">
              <a16:creationId xmlns:a16="http://schemas.microsoft.com/office/drawing/2014/main" id="{0182209D-9DA0-48C3-9596-CB259F2A449F}"/>
            </a:ext>
          </a:extLst>
        </xdr:cNvPr>
        <xdr:cNvSpPr/>
      </xdr:nvSpPr>
      <xdr:spPr>
        <a:xfrm>
          <a:off x="19494500" y="10695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72416</xdr:rowOff>
    </xdr:from>
    <xdr:to>
      <xdr:col>98</xdr:col>
      <xdr:colOff>38100</xdr:colOff>
      <xdr:row>63</xdr:row>
      <xdr:rowOff>2566</xdr:rowOff>
    </xdr:to>
    <xdr:sp macro="" textlink="">
      <xdr:nvSpPr>
        <xdr:cNvPr id="594" name="フローチャート: 判断 593">
          <a:extLst>
            <a:ext uri="{FF2B5EF4-FFF2-40B4-BE49-F238E27FC236}">
              <a16:creationId xmlns:a16="http://schemas.microsoft.com/office/drawing/2014/main" id="{45549B36-169E-412F-B6E1-7A83AFF1E9A3}"/>
            </a:ext>
          </a:extLst>
        </xdr:cNvPr>
        <xdr:cNvSpPr/>
      </xdr:nvSpPr>
      <xdr:spPr>
        <a:xfrm>
          <a:off x="18605500" y="1070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5" name="テキスト ボックス 594">
          <a:extLst>
            <a:ext uri="{FF2B5EF4-FFF2-40B4-BE49-F238E27FC236}">
              <a16:creationId xmlns:a16="http://schemas.microsoft.com/office/drawing/2014/main" id="{BB70B5E1-59F7-455D-A2FF-0B6D73C58994}"/>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6" name="テキスト ボックス 595">
          <a:extLst>
            <a:ext uri="{FF2B5EF4-FFF2-40B4-BE49-F238E27FC236}">
              <a16:creationId xmlns:a16="http://schemas.microsoft.com/office/drawing/2014/main" id="{835383C7-85AC-4E47-AB7A-C2017448426D}"/>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7" name="テキスト ボックス 596">
          <a:extLst>
            <a:ext uri="{FF2B5EF4-FFF2-40B4-BE49-F238E27FC236}">
              <a16:creationId xmlns:a16="http://schemas.microsoft.com/office/drawing/2014/main" id="{FEAD2F1E-1C4E-41BB-A273-6C4D87FD66A4}"/>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8" name="テキスト ボックス 597">
          <a:extLst>
            <a:ext uri="{FF2B5EF4-FFF2-40B4-BE49-F238E27FC236}">
              <a16:creationId xmlns:a16="http://schemas.microsoft.com/office/drawing/2014/main" id="{A845E526-DA1D-403F-B9F7-7CBD01C619DD}"/>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9" name="テキスト ボックス 598">
          <a:extLst>
            <a:ext uri="{FF2B5EF4-FFF2-40B4-BE49-F238E27FC236}">
              <a16:creationId xmlns:a16="http://schemas.microsoft.com/office/drawing/2014/main" id="{1FCC1892-B3A3-413A-8944-AFC86C85D156}"/>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108839</xdr:rowOff>
    </xdr:from>
    <xdr:to>
      <xdr:col>116</xdr:col>
      <xdr:colOff>114300</xdr:colOff>
      <xdr:row>63</xdr:row>
      <xdr:rowOff>38989</xdr:rowOff>
    </xdr:to>
    <xdr:sp macro="" textlink="">
      <xdr:nvSpPr>
        <xdr:cNvPr id="600" name="楕円 599">
          <a:extLst>
            <a:ext uri="{FF2B5EF4-FFF2-40B4-BE49-F238E27FC236}">
              <a16:creationId xmlns:a16="http://schemas.microsoft.com/office/drawing/2014/main" id="{2FA0BFD2-8F82-49A2-B0D5-8BD2ABBFC4D9}"/>
            </a:ext>
          </a:extLst>
        </xdr:cNvPr>
        <xdr:cNvSpPr/>
      </xdr:nvSpPr>
      <xdr:spPr>
        <a:xfrm>
          <a:off x="22110700" y="10738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87266</xdr:rowOff>
    </xdr:from>
    <xdr:ext cx="469744" cy="259045"/>
    <xdr:sp macro="" textlink="">
      <xdr:nvSpPr>
        <xdr:cNvPr id="601" name="【学校施設】&#10;一人当たり面積該当値テキスト">
          <a:extLst>
            <a:ext uri="{FF2B5EF4-FFF2-40B4-BE49-F238E27FC236}">
              <a16:creationId xmlns:a16="http://schemas.microsoft.com/office/drawing/2014/main" id="{1E78F37F-A017-47A2-A6B8-56FC73727C80}"/>
            </a:ext>
          </a:extLst>
        </xdr:cNvPr>
        <xdr:cNvSpPr txBox="1"/>
      </xdr:nvSpPr>
      <xdr:spPr>
        <a:xfrm>
          <a:off x="22199600" y="10717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117754</xdr:rowOff>
    </xdr:from>
    <xdr:to>
      <xdr:col>112</xdr:col>
      <xdr:colOff>38100</xdr:colOff>
      <xdr:row>63</xdr:row>
      <xdr:rowOff>47904</xdr:rowOff>
    </xdr:to>
    <xdr:sp macro="" textlink="">
      <xdr:nvSpPr>
        <xdr:cNvPr id="602" name="楕円 601">
          <a:extLst>
            <a:ext uri="{FF2B5EF4-FFF2-40B4-BE49-F238E27FC236}">
              <a16:creationId xmlns:a16="http://schemas.microsoft.com/office/drawing/2014/main" id="{62FE3BCF-3D6D-4ABF-9BC2-FFFE1E60544F}"/>
            </a:ext>
          </a:extLst>
        </xdr:cNvPr>
        <xdr:cNvSpPr/>
      </xdr:nvSpPr>
      <xdr:spPr>
        <a:xfrm>
          <a:off x="21272500" y="10747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159639</xdr:rowOff>
    </xdr:from>
    <xdr:to>
      <xdr:col>116</xdr:col>
      <xdr:colOff>63500</xdr:colOff>
      <xdr:row>62</xdr:row>
      <xdr:rowOff>168554</xdr:rowOff>
    </xdr:to>
    <xdr:cxnSp macro="">
      <xdr:nvCxnSpPr>
        <xdr:cNvPr id="603" name="直線コネクタ 602">
          <a:extLst>
            <a:ext uri="{FF2B5EF4-FFF2-40B4-BE49-F238E27FC236}">
              <a16:creationId xmlns:a16="http://schemas.microsoft.com/office/drawing/2014/main" id="{32A783A5-A060-4B7B-A120-C15F4ACD2B93}"/>
            </a:ext>
          </a:extLst>
        </xdr:cNvPr>
        <xdr:cNvCxnSpPr/>
      </xdr:nvCxnSpPr>
      <xdr:spPr>
        <a:xfrm flipV="1">
          <a:off x="21323300" y="10789539"/>
          <a:ext cx="838200" cy="8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124537</xdr:rowOff>
    </xdr:from>
    <xdr:to>
      <xdr:col>107</xdr:col>
      <xdr:colOff>101600</xdr:colOff>
      <xdr:row>63</xdr:row>
      <xdr:rowOff>54687</xdr:rowOff>
    </xdr:to>
    <xdr:sp macro="" textlink="">
      <xdr:nvSpPr>
        <xdr:cNvPr id="604" name="楕円 603">
          <a:extLst>
            <a:ext uri="{FF2B5EF4-FFF2-40B4-BE49-F238E27FC236}">
              <a16:creationId xmlns:a16="http://schemas.microsoft.com/office/drawing/2014/main" id="{AF689C86-B0C5-43A3-B9EC-B0407F707C8A}"/>
            </a:ext>
          </a:extLst>
        </xdr:cNvPr>
        <xdr:cNvSpPr/>
      </xdr:nvSpPr>
      <xdr:spPr>
        <a:xfrm>
          <a:off x="20383500" y="10754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168554</xdr:rowOff>
    </xdr:from>
    <xdr:to>
      <xdr:col>111</xdr:col>
      <xdr:colOff>177800</xdr:colOff>
      <xdr:row>63</xdr:row>
      <xdr:rowOff>3887</xdr:rowOff>
    </xdr:to>
    <xdr:cxnSp macro="">
      <xdr:nvCxnSpPr>
        <xdr:cNvPr id="605" name="直線コネクタ 604">
          <a:extLst>
            <a:ext uri="{FF2B5EF4-FFF2-40B4-BE49-F238E27FC236}">
              <a16:creationId xmlns:a16="http://schemas.microsoft.com/office/drawing/2014/main" id="{735245F1-2BB7-4E68-91BE-8D41B6F7C17D}"/>
            </a:ext>
          </a:extLst>
        </xdr:cNvPr>
        <xdr:cNvCxnSpPr/>
      </xdr:nvCxnSpPr>
      <xdr:spPr>
        <a:xfrm flipV="1">
          <a:off x="20434300" y="10798454"/>
          <a:ext cx="889000" cy="6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132156</xdr:rowOff>
    </xdr:from>
    <xdr:to>
      <xdr:col>102</xdr:col>
      <xdr:colOff>165100</xdr:colOff>
      <xdr:row>63</xdr:row>
      <xdr:rowOff>62306</xdr:rowOff>
    </xdr:to>
    <xdr:sp macro="" textlink="">
      <xdr:nvSpPr>
        <xdr:cNvPr id="606" name="楕円 605">
          <a:extLst>
            <a:ext uri="{FF2B5EF4-FFF2-40B4-BE49-F238E27FC236}">
              <a16:creationId xmlns:a16="http://schemas.microsoft.com/office/drawing/2014/main" id="{B5C60D47-15F8-468F-9ACA-E9C339D6DDE7}"/>
            </a:ext>
          </a:extLst>
        </xdr:cNvPr>
        <xdr:cNvSpPr/>
      </xdr:nvSpPr>
      <xdr:spPr>
        <a:xfrm>
          <a:off x="19494500" y="10762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3887</xdr:rowOff>
    </xdr:from>
    <xdr:to>
      <xdr:col>107</xdr:col>
      <xdr:colOff>50800</xdr:colOff>
      <xdr:row>63</xdr:row>
      <xdr:rowOff>11506</xdr:rowOff>
    </xdr:to>
    <xdr:cxnSp macro="">
      <xdr:nvCxnSpPr>
        <xdr:cNvPr id="607" name="直線コネクタ 606">
          <a:extLst>
            <a:ext uri="{FF2B5EF4-FFF2-40B4-BE49-F238E27FC236}">
              <a16:creationId xmlns:a16="http://schemas.microsoft.com/office/drawing/2014/main" id="{A38290C3-1727-4A88-9F0C-C5C2585D1734}"/>
            </a:ext>
          </a:extLst>
        </xdr:cNvPr>
        <xdr:cNvCxnSpPr/>
      </xdr:nvCxnSpPr>
      <xdr:spPr>
        <a:xfrm flipV="1">
          <a:off x="19545300" y="10805237"/>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139014</xdr:rowOff>
    </xdr:from>
    <xdr:to>
      <xdr:col>98</xdr:col>
      <xdr:colOff>38100</xdr:colOff>
      <xdr:row>63</xdr:row>
      <xdr:rowOff>69164</xdr:rowOff>
    </xdr:to>
    <xdr:sp macro="" textlink="">
      <xdr:nvSpPr>
        <xdr:cNvPr id="608" name="楕円 607">
          <a:extLst>
            <a:ext uri="{FF2B5EF4-FFF2-40B4-BE49-F238E27FC236}">
              <a16:creationId xmlns:a16="http://schemas.microsoft.com/office/drawing/2014/main" id="{33F4B31B-8C88-4B37-A70A-AC73712E6992}"/>
            </a:ext>
          </a:extLst>
        </xdr:cNvPr>
        <xdr:cNvSpPr/>
      </xdr:nvSpPr>
      <xdr:spPr>
        <a:xfrm>
          <a:off x="18605500" y="1076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11506</xdr:rowOff>
    </xdr:from>
    <xdr:to>
      <xdr:col>102</xdr:col>
      <xdr:colOff>114300</xdr:colOff>
      <xdr:row>63</xdr:row>
      <xdr:rowOff>18364</xdr:rowOff>
    </xdr:to>
    <xdr:cxnSp macro="">
      <xdr:nvCxnSpPr>
        <xdr:cNvPr id="609" name="直線コネクタ 608">
          <a:extLst>
            <a:ext uri="{FF2B5EF4-FFF2-40B4-BE49-F238E27FC236}">
              <a16:creationId xmlns:a16="http://schemas.microsoft.com/office/drawing/2014/main" id="{4A9908A1-3DB7-4186-A0E2-E6453FE60FDB}"/>
            </a:ext>
          </a:extLst>
        </xdr:cNvPr>
        <xdr:cNvCxnSpPr/>
      </xdr:nvCxnSpPr>
      <xdr:spPr>
        <a:xfrm flipV="1">
          <a:off x="18656300" y="10812856"/>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11168</xdr:rowOff>
    </xdr:from>
    <xdr:ext cx="469744" cy="259045"/>
    <xdr:sp macro="" textlink="">
      <xdr:nvSpPr>
        <xdr:cNvPr id="610" name="n_1aveValue【学校施設】&#10;一人当たり面積">
          <a:extLst>
            <a:ext uri="{FF2B5EF4-FFF2-40B4-BE49-F238E27FC236}">
              <a16:creationId xmlns:a16="http://schemas.microsoft.com/office/drawing/2014/main" id="{FE4F012C-225C-428A-9293-EBC1580D0E29}"/>
            </a:ext>
          </a:extLst>
        </xdr:cNvPr>
        <xdr:cNvSpPr txBox="1"/>
      </xdr:nvSpPr>
      <xdr:spPr>
        <a:xfrm>
          <a:off x="21075727" y="10469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20769</xdr:rowOff>
    </xdr:from>
    <xdr:ext cx="469744" cy="259045"/>
    <xdr:sp macro="" textlink="">
      <xdr:nvSpPr>
        <xdr:cNvPr id="611" name="n_2aveValue【学校施設】&#10;一人当たり面積">
          <a:extLst>
            <a:ext uri="{FF2B5EF4-FFF2-40B4-BE49-F238E27FC236}">
              <a16:creationId xmlns:a16="http://schemas.microsoft.com/office/drawing/2014/main" id="{31F8087A-04EE-46D4-B52B-48DACB7517B1}"/>
            </a:ext>
          </a:extLst>
        </xdr:cNvPr>
        <xdr:cNvSpPr txBox="1"/>
      </xdr:nvSpPr>
      <xdr:spPr>
        <a:xfrm>
          <a:off x="20199427" y="10479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11854</xdr:rowOff>
    </xdr:from>
    <xdr:ext cx="469744" cy="259045"/>
    <xdr:sp macro="" textlink="">
      <xdr:nvSpPr>
        <xdr:cNvPr id="612" name="n_3aveValue【学校施設】&#10;一人当たり面積">
          <a:extLst>
            <a:ext uri="{FF2B5EF4-FFF2-40B4-BE49-F238E27FC236}">
              <a16:creationId xmlns:a16="http://schemas.microsoft.com/office/drawing/2014/main" id="{9D81364F-E1EA-46AA-B937-B6E20192C32C}"/>
            </a:ext>
          </a:extLst>
        </xdr:cNvPr>
        <xdr:cNvSpPr txBox="1"/>
      </xdr:nvSpPr>
      <xdr:spPr>
        <a:xfrm>
          <a:off x="19310427" y="10470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19093</xdr:rowOff>
    </xdr:from>
    <xdr:ext cx="469744" cy="259045"/>
    <xdr:sp macro="" textlink="">
      <xdr:nvSpPr>
        <xdr:cNvPr id="613" name="n_4aveValue【学校施設】&#10;一人当たり面積">
          <a:extLst>
            <a:ext uri="{FF2B5EF4-FFF2-40B4-BE49-F238E27FC236}">
              <a16:creationId xmlns:a16="http://schemas.microsoft.com/office/drawing/2014/main" id="{73A70DDC-B4DB-48EA-A8A7-BEFDCD3AC10A}"/>
            </a:ext>
          </a:extLst>
        </xdr:cNvPr>
        <xdr:cNvSpPr txBox="1"/>
      </xdr:nvSpPr>
      <xdr:spPr>
        <a:xfrm>
          <a:off x="18421427" y="10477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39031</xdr:rowOff>
    </xdr:from>
    <xdr:ext cx="469744" cy="259045"/>
    <xdr:sp macro="" textlink="">
      <xdr:nvSpPr>
        <xdr:cNvPr id="614" name="n_1mainValue【学校施設】&#10;一人当たり面積">
          <a:extLst>
            <a:ext uri="{FF2B5EF4-FFF2-40B4-BE49-F238E27FC236}">
              <a16:creationId xmlns:a16="http://schemas.microsoft.com/office/drawing/2014/main" id="{10A57B2E-F881-49A9-B6E5-BD02FE94BFB2}"/>
            </a:ext>
          </a:extLst>
        </xdr:cNvPr>
        <xdr:cNvSpPr txBox="1"/>
      </xdr:nvSpPr>
      <xdr:spPr>
        <a:xfrm>
          <a:off x="21075727" y="10840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45814</xdr:rowOff>
    </xdr:from>
    <xdr:ext cx="469744" cy="259045"/>
    <xdr:sp macro="" textlink="">
      <xdr:nvSpPr>
        <xdr:cNvPr id="615" name="n_2mainValue【学校施設】&#10;一人当たり面積">
          <a:extLst>
            <a:ext uri="{FF2B5EF4-FFF2-40B4-BE49-F238E27FC236}">
              <a16:creationId xmlns:a16="http://schemas.microsoft.com/office/drawing/2014/main" id="{C0947554-F000-4952-BA60-123E5DC444FA}"/>
            </a:ext>
          </a:extLst>
        </xdr:cNvPr>
        <xdr:cNvSpPr txBox="1"/>
      </xdr:nvSpPr>
      <xdr:spPr>
        <a:xfrm>
          <a:off x="20199427" y="10847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53433</xdr:rowOff>
    </xdr:from>
    <xdr:ext cx="469744" cy="259045"/>
    <xdr:sp macro="" textlink="">
      <xdr:nvSpPr>
        <xdr:cNvPr id="616" name="n_3mainValue【学校施設】&#10;一人当たり面積">
          <a:extLst>
            <a:ext uri="{FF2B5EF4-FFF2-40B4-BE49-F238E27FC236}">
              <a16:creationId xmlns:a16="http://schemas.microsoft.com/office/drawing/2014/main" id="{B4E3E0BD-A5A9-48FE-B248-532147308AED}"/>
            </a:ext>
          </a:extLst>
        </xdr:cNvPr>
        <xdr:cNvSpPr txBox="1"/>
      </xdr:nvSpPr>
      <xdr:spPr>
        <a:xfrm>
          <a:off x="19310427" y="10854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60291</xdr:rowOff>
    </xdr:from>
    <xdr:ext cx="469744" cy="259045"/>
    <xdr:sp macro="" textlink="">
      <xdr:nvSpPr>
        <xdr:cNvPr id="617" name="n_4mainValue【学校施設】&#10;一人当たり面積">
          <a:extLst>
            <a:ext uri="{FF2B5EF4-FFF2-40B4-BE49-F238E27FC236}">
              <a16:creationId xmlns:a16="http://schemas.microsoft.com/office/drawing/2014/main" id="{4AA92830-9384-4935-BA2A-B7CD6A7963CF}"/>
            </a:ext>
          </a:extLst>
        </xdr:cNvPr>
        <xdr:cNvSpPr txBox="1"/>
      </xdr:nvSpPr>
      <xdr:spPr>
        <a:xfrm>
          <a:off x="18421427" y="10861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8" name="正方形/長方形 617">
          <a:extLst>
            <a:ext uri="{FF2B5EF4-FFF2-40B4-BE49-F238E27FC236}">
              <a16:creationId xmlns:a16="http://schemas.microsoft.com/office/drawing/2014/main" id="{715F4BAA-6A81-445F-AA09-FFC9C2DA6C86}"/>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9" name="正方形/長方形 618">
          <a:extLst>
            <a:ext uri="{FF2B5EF4-FFF2-40B4-BE49-F238E27FC236}">
              <a16:creationId xmlns:a16="http://schemas.microsoft.com/office/drawing/2014/main" id="{D73B564A-C177-4E7C-A4B5-5C7F180E9C1E}"/>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0" name="正方形/長方形 619">
          <a:extLst>
            <a:ext uri="{FF2B5EF4-FFF2-40B4-BE49-F238E27FC236}">
              <a16:creationId xmlns:a16="http://schemas.microsoft.com/office/drawing/2014/main" id="{AF339FF0-9EEA-4568-AB4C-095B9EDE39FC}"/>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1" name="正方形/長方形 620">
          <a:extLst>
            <a:ext uri="{FF2B5EF4-FFF2-40B4-BE49-F238E27FC236}">
              <a16:creationId xmlns:a16="http://schemas.microsoft.com/office/drawing/2014/main" id="{C34D38AE-C932-433A-A268-E6110E5189BD}"/>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2" name="正方形/長方形 621">
          <a:extLst>
            <a:ext uri="{FF2B5EF4-FFF2-40B4-BE49-F238E27FC236}">
              <a16:creationId xmlns:a16="http://schemas.microsoft.com/office/drawing/2014/main" id="{BF37EBDF-9693-45F9-ADD9-1F66DD169A9F}"/>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3" name="正方形/長方形 622">
          <a:extLst>
            <a:ext uri="{FF2B5EF4-FFF2-40B4-BE49-F238E27FC236}">
              <a16:creationId xmlns:a16="http://schemas.microsoft.com/office/drawing/2014/main" id="{689C28A9-5341-465E-ABE5-F25AC9A6038E}"/>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4" name="正方形/長方形 623">
          <a:extLst>
            <a:ext uri="{FF2B5EF4-FFF2-40B4-BE49-F238E27FC236}">
              <a16:creationId xmlns:a16="http://schemas.microsoft.com/office/drawing/2014/main" id="{C5363FF2-1239-4AE2-8177-D5EE1AACE33E}"/>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5" name="正方形/長方形 624">
          <a:extLst>
            <a:ext uri="{FF2B5EF4-FFF2-40B4-BE49-F238E27FC236}">
              <a16:creationId xmlns:a16="http://schemas.microsoft.com/office/drawing/2014/main" id="{94F489AA-FA4F-4B96-8DD4-220D7D0C2E74}"/>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26" name="正方形/長方形 625">
          <a:extLst>
            <a:ext uri="{FF2B5EF4-FFF2-40B4-BE49-F238E27FC236}">
              <a16:creationId xmlns:a16="http://schemas.microsoft.com/office/drawing/2014/main" id="{C59BF412-8DDC-4927-B23F-DD30EA2C5A4D}"/>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27" name="正方形/長方形 626">
          <a:extLst>
            <a:ext uri="{FF2B5EF4-FFF2-40B4-BE49-F238E27FC236}">
              <a16:creationId xmlns:a16="http://schemas.microsoft.com/office/drawing/2014/main" id="{9A5A4776-F97B-44CF-9736-1D82CA43E9D8}"/>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28" name="正方形/長方形 627">
          <a:extLst>
            <a:ext uri="{FF2B5EF4-FFF2-40B4-BE49-F238E27FC236}">
              <a16:creationId xmlns:a16="http://schemas.microsoft.com/office/drawing/2014/main" id="{5FEFBDF4-C366-463C-970A-ECAD6C84C7F8}"/>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29" name="正方形/長方形 628">
          <a:extLst>
            <a:ext uri="{FF2B5EF4-FFF2-40B4-BE49-F238E27FC236}">
              <a16:creationId xmlns:a16="http://schemas.microsoft.com/office/drawing/2014/main" id="{2D894A28-C967-4612-96E0-FE2FF13479C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0" name="正方形/長方形 629">
          <a:extLst>
            <a:ext uri="{FF2B5EF4-FFF2-40B4-BE49-F238E27FC236}">
              <a16:creationId xmlns:a16="http://schemas.microsoft.com/office/drawing/2014/main" id="{9AB582D9-B303-4292-98FD-B4755766B9CC}"/>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1" name="正方形/長方形 630">
          <a:extLst>
            <a:ext uri="{FF2B5EF4-FFF2-40B4-BE49-F238E27FC236}">
              <a16:creationId xmlns:a16="http://schemas.microsoft.com/office/drawing/2014/main" id="{9C0F6E20-C396-4A29-A28A-AA5E80B738D8}"/>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2" name="正方形/長方形 631">
          <a:extLst>
            <a:ext uri="{FF2B5EF4-FFF2-40B4-BE49-F238E27FC236}">
              <a16:creationId xmlns:a16="http://schemas.microsoft.com/office/drawing/2014/main" id="{19DA5130-EBB7-43E0-9926-055AE66E068B}"/>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3" name="正方形/長方形 632">
          <a:extLst>
            <a:ext uri="{FF2B5EF4-FFF2-40B4-BE49-F238E27FC236}">
              <a16:creationId xmlns:a16="http://schemas.microsoft.com/office/drawing/2014/main" id="{09ED5E77-6DE6-48BD-9FBC-DA7FCDDF4595}"/>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34" name="正方形/長方形 633">
          <a:extLst>
            <a:ext uri="{FF2B5EF4-FFF2-40B4-BE49-F238E27FC236}">
              <a16:creationId xmlns:a16="http://schemas.microsoft.com/office/drawing/2014/main" id="{5C76CE53-9880-48E1-8256-8C483DCF2305}"/>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5" name="正方形/長方形 634">
          <a:extLst>
            <a:ext uri="{FF2B5EF4-FFF2-40B4-BE49-F238E27FC236}">
              <a16:creationId xmlns:a16="http://schemas.microsoft.com/office/drawing/2014/main" id="{1642A78A-97B6-4655-8737-8CF49A2CB24F}"/>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36" name="正方形/長方形 635">
          <a:extLst>
            <a:ext uri="{FF2B5EF4-FFF2-40B4-BE49-F238E27FC236}">
              <a16:creationId xmlns:a16="http://schemas.microsoft.com/office/drawing/2014/main" id="{AAF00EC4-9F99-4EF9-8699-C82AD2F56538}"/>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37" name="正方形/長方形 636">
          <a:extLst>
            <a:ext uri="{FF2B5EF4-FFF2-40B4-BE49-F238E27FC236}">
              <a16:creationId xmlns:a16="http://schemas.microsoft.com/office/drawing/2014/main" id="{6DA33E66-4714-43F3-91D0-808F251FD204}"/>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38" name="正方形/長方形 637">
          <a:extLst>
            <a:ext uri="{FF2B5EF4-FFF2-40B4-BE49-F238E27FC236}">
              <a16:creationId xmlns:a16="http://schemas.microsoft.com/office/drawing/2014/main" id="{4F4FC0EF-C14B-41A9-98B7-0514F709F4BB}"/>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39" name="正方形/長方形 638">
          <a:extLst>
            <a:ext uri="{FF2B5EF4-FFF2-40B4-BE49-F238E27FC236}">
              <a16:creationId xmlns:a16="http://schemas.microsoft.com/office/drawing/2014/main" id="{F0A5955F-7930-4D7C-BA4C-E4C3B99CE2BF}"/>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0" name="正方形/長方形 639">
          <a:extLst>
            <a:ext uri="{FF2B5EF4-FFF2-40B4-BE49-F238E27FC236}">
              <a16:creationId xmlns:a16="http://schemas.microsoft.com/office/drawing/2014/main" id="{0FEBE4C9-D656-43EC-8119-B758004603B6}"/>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1" name="正方形/長方形 640">
          <a:extLst>
            <a:ext uri="{FF2B5EF4-FFF2-40B4-BE49-F238E27FC236}">
              <a16:creationId xmlns:a16="http://schemas.microsoft.com/office/drawing/2014/main" id="{C6A8AA36-9CE7-4C9D-8712-B4A0D9227EAC}"/>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2" name="テキスト ボックス 641">
          <a:extLst>
            <a:ext uri="{FF2B5EF4-FFF2-40B4-BE49-F238E27FC236}">
              <a16:creationId xmlns:a16="http://schemas.microsoft.com/office/drawing/2014/main" id="{01DB75E7-02AC-45FC-B9EE-B67675B19F26}"/>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3" name="直線コネクタ 642">
          <a:extLst>
            <a:ext uri="{FF2B5EF4-FFF2-40B4-BE49-F238E27FC236}">
              <a16:creationId xmlns:a16="http://schemas.microsoft.com/office/drawing/2014/main" id="{757309C4-103F-4424-9631-D2EA3FD0C526}"/>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4" name="テキスト ボックス 643">
          <a:extLst>
            <a:ext uri="{FF2B5EF4-FFF2-40B4-BE49-F238E27FC236}">
              <a16:creationId xmlns:a16="http://schemas.microsoft.com/office/drawing/2014/main" id="{7A47F33D-F52E-45DA-9A57-F3B8C72D8F68}"/>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45" name="直線コネクタ 644">
          <a:extLst>
            <a:ext uri="{FF2B5EF4-FFF2-40B4-BE49-F238E27FC236}">
              <a16:creationId xmlns:a16="http://schemas.microsoft.com/office/drawing/2014/main" id="{DB897283-E856-40BD-B72D-67E3760BA1FF}"/>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46" name="テキスト ボックス 645">
          <a:extLst>
            <a:ext uri="{FF2B5EF4-FFF2-40B4-BE49-F238E27FC236}">
              <a16:creationId xmlns:a16="http://schemas.microsoft.com/office/drawing/2014/main" id="{6920A11E-66CB-4B11-A3E5-35F7CE1C3BB4}"/>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47" name="直線コネクタ 646">
          <a:extLst>
            <a:ext uri="{FF2B5EF4-FFF2-40B4-BE49-F238E27FC236}">
              <a16:creationId xmlns:a16="http://schemas.microsoft.com/office/drawing/2014/main" id="{59C1F3F3-C0A7-45F2-B5D3-D16946A5848D}"/>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48" name="テキスト ボックス 647">
          <a:extLst>
            <a:ext uri="{FF2B5EF4-FFF2-40B4-BE49-F238E27FC236}">
              <a16:creationId xmlns:a16="http://schemas.microsoft.com/office/drawing/2014/main" id="{1ECF5FDD-ACAF-430D-BDC1-516FEBCD2848}"/>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49" name="直線コネクタ 648">
          <a:extLst>
            <a:ext uri="{FF2B5EF4-FFF2-40B4-BE49-F238E27FC236}">
              <a16:creationId xmlns:a16="http://schemas.microsoft.com/office/drawing/2014/main" id="{B11F4A9C-220A-4267-85D7-9C352C1FD5EA}"/>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50" name="テキスト ボックス 649">
          <a:extLst>
            <a:ext uri="{FF2B5EF4-FFF2-40B4-BE49-F238E27FC236}">
              <a16:creationId xmlns:a16="http://schemas.microsoft.com/office/drawing/2014/main" id="{DD57B75E-B533-473D-87DB-E1F9DC6D0E02}"/>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51" name="直線コネクタ 650">
          <a:extLst>
            <a:ext uri="{FF2B5EF4-FFF2-40B4-BE49-F238E27FC236}">
              <a16:creationId xmlns:a16="http://schemas.microsoft.com/office/drawing/2014/main" id="{300DD299-EFC2-4520-AA66-E117E4F34545}"/>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52" name="テキスト ボックス 651">
          <a:extLst>
            <a:ext uri="{FF2B5EF4-FFF2-40B4-BE49-F238E27FC236}">
              <a16:creationId xmlns:a16="http://schemas.microsoft.com/office/drawing/2014/main" id="{663515E5-BD5A-4B91-A3DC-D0B89217FC14}"/>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53" name="直線コネクタ 652">
          <a:extLst>
            <a:ext uri="{FF2B5EF4-FFF2-40B4-BE49-F238E27FC236}">
              <a16:creationId xmlns:a16="http://schemas.microsoft.com/office/drawing/2014/main" id="{CA4D7B42-73A0-4D8B-889B-3E07484F4F93}"/>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54" name="テキスト ボックス 653">
          <a:extLst>
            <a:ext uri="{FF2B5EF4-FFF2-40B4-BE49-F238E27FC236}">
              <a16:creationId xmlns:a16="http://schemas.microsoft.com/office/drawing/2014/main" id="{EBCA1878-1CBD-4525-BCDD-8AAB39234625}"/>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55" name="直線コネクタ 654">
          <a:extLst>
            <a:ext uri="{FF2B5EF4-FFF2-40B4-BE49-F238E27FC236}">
              <a16:creationId xmlns:a16="http://schemas.microsoft.com/office/drawing/2014/main" id="{ECD734AB-C7D9-4200-9160-A898F2A5C5A3}"/>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656" name="テキスト ボックス 655">
          <a:extLst>
            <a:ext uri="{FF2B5EF4-FFF2-40B4-BE49-F238E27FC236}">
              <a16:creationId xmlns:a16="http://schemas.microsoft.com/office/drawing/2014/main" id="{844A5111-B022-40A5-85B5-7EA60378AB70}"/>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57" name="【公民館】&#10;有形固定資産減価償却率グラフ枠">
          <a:extLst>
            <a:ext uri="{FF2B5EF4-FFF2-40B4-BE49-F238E27FC236}">
              <a16:creationId xmlns:a16="http://schemas.microsoft.com/office/drawing/2014/main" id="{62AC23C3-846D-4BB1-8B15-1E796B74A1A5}"/>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100964</xdr:rowOff>
    </xdr:from>
    <xdr:to>
      <xdr:col>85</xdr:col>
      <xdr:colOff>126364</xdr:colOff>
      <xdr:row>108</xdr:row>
      <xdr:rowOff>152400</xdr:rowOff>
    </xdr:to>
    <xdr:cxnSp macro="">
      <xdr:nvCxnSpPr>
        <xdr:cNvPr id="658" name="直線コネクタ 657">
          <a:extLst>
            <a:ext uri="{FF2B5EF4-FFF2-40B4-BE49-F238E27FC236}">
              <a16:creationId xmlns:a16="http://schemas.microsoft.com/office/drawing/2014/main" id="{D02A3C42-9829-4C8B-8695-86F673853DC7}"/>
            </a:ext>
          </a:extLst>
        </xdr:cNvPr>
        <xdr:cNvCxnSpPr/>
      </xdr:nvCxnSpPr>
      <xdr:spPr>
        <a:xfrm flipV="1">
          <a:off x="16318864" y="17245964"/>
          <a:ext cx="0" cy="14230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659" name="【公民館】&#10;有形固定資産減価償却率最小値テキスト">
          <a:extLst>
            <a:ext uri="{FF2B5EF4-FFF2-40B4-BE49-F238E27FC236}">
              <a16:creationId xmlns:a16="http://schemas.microsoft.com/office/drawing/2014/main" id="{43E48C36-9F35-4786-8223-8CB363205A93}"/>
            </a:ext>
          </a:extLst>
        </xdr:cNvPr>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660" name="直線コネクタ 659">
          <a:extLst>
            <a:ext uri="{FF2B5EF4-FFF2-40B4-BE49-F238E27FC236}">
              <a16:creationId xmlns:a16="http://schemas.microsoft.com/office/drawing/2014/main" id="{6716E5A9-949A-40A2-8237-87E54E852769}"/>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47641</xdr:rowOff>
    </xdr:from>
    <xdr:ext cx="405111" cy="259045"/>
    <xdr:sp macro="" textlink="">
      <xdr:nvSpPr>
        <xdr:cNvPr id="661" name="【公民館】&#10;有形固定資産減価償却率最大値テキスト">
          <a:extLst>
            <a:ext uri="{FF2B5EF4-FFF2-40B4-BE49-F238E27FC236}">
              <a16:creationId xmlns:a16="http://schemas.microsoft.com/office/drawing/2014/main" id="{273FFD44-B921-42E0-BD6F-1480F4AAA2D2}"/>
            </a:ext>
          </a:extLst>
        </xdr:cNvPr>
        <xdr:cNvSpPr txBox="1"/>
      </xdr:nvSpPr>
      <xdr:spPr>
        <a:xfrm>
          <a:off x="16357600" y="17021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100964</xdr:rowOff>
    </xdr:from>
    <xdr:to>
      <xdr:col>86</xdr:col>
      <xdr:colOff>25400</xdr:colOff>
      <xdr:row>100</xdr:row>
      <xdr:rowOff>100964</xdr:rowOff>
    </xdr:to>
    <xdr:cxnSp macro="">
      <xdr:nvCxnSpPr>
        <xdr:cNvPr id="662" name="直線コネクタ 661">
          <a:extLst>
            <a:ext uri="{FF2B5EF4-FFF2-40B4-BE49-F238E27FC236}">
              <a16:creationId xmlns:a16="http://schemas.microsoft.com/office/drawing/2014/main" id="{BA21D464-99BD-4357-9B4C-904E5FAC9450}"/>
            </a:ext>
          </a:extLst>
        </xdr:cNvPr>
        <xdr:cNvCxnSpPr/>
      </xdr:nvCxnSpPr>
      <xdr:spPr>
        <a:xfrm>
          <a:off x="16230600" y="17245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25416</xdr:rowOff>
    </xdr:from>
    <xdr:ext cx="405111" cy="259045"/>
    <xdr:sp macro="" textlink="">
      <xdr:nvSpPr>
        <xdr:cNvPr id="663" name="【公民館】&#10;有形固定資産減価償却率平均値テキスト">
          <a:extLst>
            <a:ext uri="{FF2B5EF4-FFF2-40B4-BE49-F238E27FC236}">
              <a16:creationId xmlns:a16="http://schemas.microsoft.com/office/drawing/2014/main" id="{DC300579-F040-4086-A683-3F8302073BD2}"/>
            </a:ext>
          </a:extLst>
        </xdr:cNvPr>
        <xdr:cNvSpPr txBox="1"/>
      </xdr:nvSpPr>
      <xdr:spPr>
        <a:xfrm>
          <a:off x="16357600" y="178562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2539</xdr:rowOff>
    </xdr:from>
    <xdr:to>
      <xdr:col>85</xdr:col>
      <xdr:colOff>177800</xdr:colOff>
      <xdr:row>105</xdr:row>
      <xdr:rowOff>104139</xdr:rowOff>
    </xdr:to>
    <xdr:sp macro="" textlink="">
      <xdr:nvSpPr>
        <xdr:cNvPr id="664" name="フローチャート: 判断 663">
          <a:extLst>
            <a:ext uri="{FF2B5EF4-FFF2-40B4-BE49-F238E27FC236}">
              <a16:creationId xmlns:a16="http://schemas.microsoft.com/office/drawing/2014/main" id="{511C1E30-D7B8-4DCC-A11A-4CD7F287E7C7}"/>
            </a:ext>
          </a:extLst>
        </xdr:cNvPr>
        <xdr:cNvSpPr/>
      </xdr:nvSpPr>
      <xdr:spPr>
        <a:xfrm>
          <a:off x="16268700" y="1800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168275</xdr:rowOff>
    </xdr:from>
    <xdr:to>
      <xdr:col>81</xdr:col>
      <xdr:colOff>101600</xdr:colOff>
      <xdr:row>105</xdr:row>
      <xdr:rowOff>98425</xdr:rowOff>
    </xdr:to>
    <xdr:sp macro="" textlink="">
      <xdr:nvSpPr>
        <xdr:cNvPr id="665" name="フローチャート: 判断 664">
          <a:extLst>
            <a:ext uri="{FF2B5EF4-FFF2-40B4-BE49-F238E27FC236}">
              <a16:creationId xmlns:a16="http://schemas.microsoft.com/office/drawing/2014/main" id="{887A06A4-D322-4E9C-93D3-56B1F9F88A89}"/>
            </a:ext>
          </a:extLst>
        </xdr:cNvPr>
        <xdr:cNvSpPr/>
      </xdr:nvSpPr>
      <xdr:spPr>
        <a:xfrm>
          <a:off x="15430500" y="1799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52070</xdr:rowOff>
    </xdr:from>
    <xdr:to>
      <xdr:col>76</xdr:col>
      <xdr:colOff>165100</xdr:colOff>
      <xdr:row>105</xdr:row>
      <xdr:rowOff>153670</xdr:rowOff>
    </xdr:to>
    <xdr:sp macro="" textlink="">
      <xdr:nvSpPr>
        <xdr:cNvPr id="666" name="フローチャート: 判断 665">
          <a:extLst>
            <a:ext uri="{FF2B5EF4-FFF2-40B4-BE49-F238E27FC236}">
              <a16:creationId xmlns:a16="http://schemas.microsoft.com/office/drawing/2014/main" id="{83F9C672-C672-46D1-ABF4-6D34E56FC5A8}"/>
            </a:ext>
          </a:extLst>
        </xdr:cNvPr>
        <xdr:cNvSpPr/>
      </xdr:nvSpPr>
      <xdr:spPr>
        <a:xfrm>
          <a:off x="14541500" y="1805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124461</xdr:rowOff>
    </xdr:from>
    <xdr:to>
      <xdr:col>72</xdr:col>
      <xdr:colOff>38100</xdr:colOff>
      <xdr:row>105</xdr:row>
      <xdr:rowOff>54611</xdr:rowOff>
    </xdr:to>
    <xdr:sp macro="" textlink="">
      <xdr:nvSpPr>
        <xdr:cNvPr id="667" name="フローチャート: 判断 666">
          <a:extLst>
            <a:ext uri="{FF2B5EF4-FFF2-40B4-BE49-F238E27FC236}">
              <a16:creationId xmlns:a16="http://schemas.microsoft.com/office/drawing/2014/main" id="{A5A6CA8E-4CFB-4008-95E6-17382165B136}"/>
            </a:ext>
          </a:extLst>
        </xdr:cNvPr>
        <xdr:cNvSpPr/>
      </xdr:nvSpPr>
      <xdr:spPr>
        <a:xfrm>
          <a:off x="13652500" y="1795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61595</xdr:rowOff>
    </xdr:from>
    <xdr:to>
      <xdr:col>67</xdr:col>
      <xdr:colOff>101600</xdr:colOff>
      <xdr:row>104</xdr:row>
      <xdr:rowOff>163195</xdr:rowOff>
    </xdr:to>
    <xdr:sp macro="" textlink="">
      <xdr:nvSpPr>
        <xdr:cNvPr id="668" name="フローチャート: 判断 667">
          <a:extLst>
            <a:ext uri="{FF2B5EF4-FFF2-40B4-BE49-F238E27FC236}">
              <a16:creationId xmlns:a16="http://schemas.microsoft.com/office/drawing/2014/main" id="{FC0428B8-D3FA-4F6C-93C4-28ED5A373078}"/>
            </a:ext>
          </a:extLst>
        </xdr:cNvPr>
        <xdr:cNvSpPr/>
      </xdr:nvSpPr>
      <xdr:spPr>
        <a:xfrm>
          <a:off x="12763500" y="1789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69" name="テキスト ボックス 668">
          <a:extLst>
            <a:ext uri="{FF2B5EF4-FFF2-40B4-BE49-F238E27FC236}">
              <a16:creationId xmlns:a16="http://schemas.microsoft.com/office/drawing/2014/main" id="{0A2A02F1-B805-47BC-A745-5C421BECBFDA}"/>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0" name="テキスト ボックス 669">
          <a:extLst>
            <a:ext uri="{FF2B5EF4-FFF2-40B4-BE49-F238E27FC236}">
              <a16:creationId xmlns:a16="http://schemas.microsoft.com/office/drawing/2014/main" id="{12A9B623-83FE-40E8-8831-B8296D17C8AD}"/>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1" name="テキスト ボックス 670">
          <a:extLst>
            <a:ext uri="{FF2B5EF4-FFF2-40B4-BE49-F238E27FC236}">
              <a16:creationId xmlns:a16="http://schemas.microsoft.com/office/drawing/2014/main" id="{77972BD4-FB79-46E5-9A72-EADED911EFDE}"/>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2" name="テキスト ボックス 671">
          <a:extLst>
            <a:ext uri="{FF2B5EF4-FFF2-40B4-BE49-F238E27FC236}">
              <a16:creationId xmlns:a16="http://schemas.microsoft.com/office/drawing/2014/main" id="{7C6F98FF-E9D8-4C7A-BC25-AEBD1F87B402}"/>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3" name="テキスト ボックス 672">
          <a:extLst>
            <a:ext uri="{FF2B5EF4-FFF2-40B4-BE49-F238E27FC236}">
              <a16:creationId xmlns:a16="http://schemas.microsoft.com/office/drawing/2014/main" id="{64DB0E7D-085A-4EF1-9F12-3D0F126645B9}"/>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53975</xdr:rowOff>
    </xdr:from>
    <xdr:to>
      <xdr:col>85</xdr:col>
      <xdr:colOff>177800</xdr:colOff>
      <xdr:row>107</xdr:row>
      <xdr:rowOff>155575</xdr:rowOff>
    </xdr:to>
    <xdr:sp macro="" textlink="">
      <xdr:nvSpPr>
        <xdr:cNvPr id="674" name="楕円 673">
          <a:extLst>
            <a:ext uri="{FF2B5EF4-FFF2-40B4-BE49-F238E27FC236}">
              <a16:creationId xmlns:a16="http://schemas.microsoft.com/office/drawing/2014/main" id="{DF66F6B5-0B3E-41AC-AE55-160F6CA21242}"/>
            </a:ext>
          </a:extLst>
        </xdr:cNvPr>
        <xdr:cNvSpPr/>
      </xdr:nvSpPr>
      <xdr:spPr>
        <a:xfrm>
          <a:off x="16268700" y="18399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32402</xdr:rowOff>
    </xdr:from>
    <xdr:ext cx="405111" cy="259045"/>
    <xdr:sp macro="" textlink="">
      <xdr:nvSpPr>
        <xdr:cNvPr id="675" name="【公民館】&#10;有形固定資産減価償却率該当値テキスト">
          <a:extLst>
            <a:ext uri="{FF2B5EF4-FFF2-40B4-BE49-F238E27FC236}">
              <a16:creationId xmlns:a16="http://schemas.microsoft.com/office/drawing/2014/main" id="{3830CAF7-3CD3-43FB-8C75-73F0FE0FF51F}"/>
            </a:ext>
          </a:extLst>
        </xdr:cNvPr>
        <xdr:cNvSpPr txBox="1"/>
      </xdr:nvSpPr>
      <xdr:spPr>
        <a:xfrm>
          <a:off x="16357600" y="18377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17780</xdr:rowOff>
    </xdr:from>
    <xdr:to>
      <xdr:col>81</xdr:col>
      <xdr:colOff>101600</xdr:colOff>
      <xdr:row>107</xdr:row>
      <xdr:rowOff>119380</xdr:rowOff>
    </xdr:to>
    <xdr:sp macro="" textlink="">
      <xdr:nvSpPr>
        <xdr:cNvPr id="676" name="楕円 675">
          <a:extLst>
            <a:ext uri="{FF2B5EF4-FFF2-40B4-BE49-F238E27FC236}">
              <a16:creationId xmlns:a16="http://schemas.microsoft.com/office/drawing/2014/main" id="{AC6C48FC-D4FC-4319-8682-53DEC70EFD6B}"/>
            </a:ext>
          </a:extLst>
        </xdr:cNvPr>
        <xdr:cNvSpPr/>
      </xdr:nvSpPr>
      <xdr:spPr>
        <a:xfrm>
          <a:off x="15430500" y="1836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68580</xdr:rowOff>
    </xdr:from>
    <xdr:to>
      <xdr:col>85</xdr:col>
      <xdr:colOff>127000</xdr:colOff>
      <xdr:row>107</xdr:row>
      <xdr:rowOff>104775</xdr:rowOff>
    </xdr:to>
    <xdr:cxnSp macro="">
      <xdr:nvCxnSpPr>
        <xdr:cNvPr id="677" name="直線コネクタ 676">
          <a:extLst>
            <a:ext uri="{FF2B5EF4-FFF2-40B4-BE49-F238E27FC236}">
              <a16:creationId xmlns:a16="http://schemas.microsoft.com/office/drawing/2014/main" id="{7657BAD8-331D-4CAC-95EE-B6568CC3A139}"/>
            </a:ext>
          </a:extLst>
        </xdr:cNvPr>
        <xdr:cNvCxnSpPr/>
      </xdr:nvCxnSpPr>
      <xdr:spPr>
        <a:xfrm>
          <a:off x="15481300" y="18413730"/>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149225</xdr:rowOff>
    </xdr:from>
    <xdr:to>
      <xdr:col>76</xdr:col>
      <xdr:colOff>165100</xdr:colOff>
      <xdr:row>107</xdr:row>
      <xdr:rowOff>79375</xdr:rowOff>
    </xdr:to>
    <xdr:sp macro="" textlink="">
      <xdr:nvSpPr>
        <xdr:cNvPr id="678" name="楕円 677">
          <a:extLst>
            <a:ext uri="{FF2B5EF4-FFF2-40B4-BE49-F238E27FC236}">
              <a16:creationId xmlns:a16="http://schemas.microsoft.com/office/drawing/2014/main" id="{173CDF11-6A39-462C-8818-0C34529FB54F}"/>
            </a:ext>
          </a:extLst>
        </xdr:cNvPr>
        <xdr:cNvSpPr/>
      </xdr:nvSpPr>
      <xdr:spPr>
        <a:xfrm>
          <a:off x="14541500" y="18322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28575</xdr:rowOff>
    </xdr:from>
    <xdr:to>
      <xdr:col>81</xdr:col>
      <xdr:colOff>50800</xdr:colOff>
      <xdr:row>107</xdr:row>
      <xdr:rowOff>68580</xdr:rowOff>
    </xdr:to>
    <xdr:cxnSp macro="">
      <xdr:nvCxnSpPr>
        <xdr:cNvPr id="679" name="直線コネクタ 678">
          <a:extLst>
            <a:ext uri="{FF2B5EF4-FFF2-40B4-BE49-F238E27FC236}">
              <a16:creationId xmlns:a16="http://schemas.microsoft.com/office/drawing/2014/main" id="{2F6471A7-6F13-4BA1-A0F5-CD7ABA17E111}"/>
            </a:ext>
          </a:extLst>
        </xdr:cNvPr>
        <xdr:cNvCxnSpPr/>
      </xdr:nvCxnSpPr>
      <xdr:spPr>
        <a:xfrm>
          <a:off x="14592300" y="1837372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116839</xdr:rowOff>
    </xdr:from>
    <xdr:to>
      <xdr:col>72</xdr:col>
      <xdr:colOff>38100</xdr:colOff>
      <xdr:row>107</xdr:row>
      <xdr:rowOff>46989</xdr:rowOff>
    </xdr:to>
    <xdr:sp macro="" textlink="">
      <xdr:nvSpPr>
        <xdr:cNvPr id="680" name="楕円 679">
          <a:extLst>
            <a:ext uri="{FF2B5EF4-FFF2-40B4-BE49-F238E27FC236}">
              <a16:creationId xmlns:a16="http://schemas.microsoft.com/office/drawing/2014/main" id="{78541E11-5055-4218-8767-04534E002DC8}"/>
            </a:ext>
          </a:extLst>
        </xdr:cNvPr>
        <xdr:cNvSpPr/>
      </xdr:nvSpPr>
      <xdr:spPr>
        <a:xfrm>
          <a:off x="13652500" y="1829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167639</xdr:rowOff>
    </xdr:from>
    <xdr:to>
      <xdr:col>76</xdr:col>
      <xdr:colOff>114300</xdr:colOff>
      <xdr:row>107</xdr:row>
      <xdr:rowOff>28575</xdr:rowOff>
    </xdr:to>
    <xdr:cxnSp macro="">
      <xdr:nvCxnSpPr>
        <xdr:cNvPr id="681" name="直線コネクタ 680">
          <a:extLst>
            <a:ext uri="{FF2B5EF4-FFF2-40B4-BE49-F238E27FC236}">
              <a16:creationId xmlns:a16="http://schemas.microsoft.com/office/drawing/2014/main" id="{0D570B12-ECC3-4714-8683-18D34A593DEC}"/>
            </a:ext>
          </a:extLst>
        </xdr:cNvPr>
        <xdr:cNvCxnSpPr/>
      </xdr:nvCxnSpPr>
      <xdr:spPr>
        <a:xfrm>
          <a:off x="13703300" y="18341339"/>
          <a:ext cx="8890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78739</xdr:rowOff>
    </xdr:from>
    <xdr:to>
      <xdr:col>67</xdr:col>
      <xdr:colOff>101600</xdr:colOff>
      <xdr:row>107</xdr:row>
      <xdr:rowOff>8889</xdr:rowOff>
    </xdr:to>
    <xdr:sp macro="" textlink="">
      <xdr:nvSpPr>
        <xdr:cNvPr id="682" name="楕円 681">
          <a:extLst>
            <a:ext uri="{FF2B5EF4-FFF2-40B4-BE49-F238E27FC236}">
              <a16:creationId xmlns:a16="http://schemas.microsoft.com/office/drawing/2014/main" id="{24254128-901A-4B40-AE47-9C052B03E86A}"/>
            </a:ext>
          </a:extLst>
        </xdr:cNvPr>
        <xdr:cNvSpPr/>
      </xdr:nvSpPr>
      <xdr:spPr>
        <a:xfrm>
          <a:off x="12763500" y="18252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129539</xdr:rowOff>
    </xdr:from>
    <xdr:to>
      <xdr:col>71</xdr:col>
      <xdr:colOff>177800</xdr:colOff>
      <xdr:row>106</xdr:row>
      <xdr:rowOff>167639</xdr:rowOff>
    </xdr:to>
    <xdr:cxnSp macro="">
      <xdr:nvCxnSpPr>
        <xdr:cNvPr id="683" name="直線コネクタ 682">
          <a:extLst>
            <a:ext uri="{FF2B5EF4-FFF2-40B4-BE49-F238E27FC236}">
              <a16:creationId xmlns:a16="http://schemas.microsoft.com/office/drawing/2014/main" id="{F7074B2F-26C7-4668-ADFE-9DC1122B24D7}"/>
            </a:ext>
          </a:extLst>
        </xdr:cNvPr>
        <xdr:cNvCxnSpPr/>
      </xdr:nvCxnSpPr>
      <xdr:spPr>
        <a:xfrm>
          <a:off x="12814300" y="18303239"/>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114952</xdr:rowOff>
    </xdr:from>
    <xdr:ext cx="405111" cy="259045"/>
    <xdr:sp macro="" textlink="">
      <xdr:nvSpPr>
        <xdr:cNvPr id="684" name="n_1aveValue【公民館】&#10;有形固定資産減価償却率">
          <a:extLst>
            <a:ext uri="{FF2B5EF4-FFF2-40B4-BE49-F238E27FC236}">
              <a16:creationId xmlns:a16="http://schemas.microsoft.com/office/drawing/2014/main" id="{CDCBDD69-F941-4385-9DD6-A38CD1110D73}"/>
            </a:ext>
          </a:extLst>
        </xdr:cNvPr>
        <xdr:cNvSpPr txBox="1"/>
      </xdr:nvSpPr>
      <xdr:spPr>
        <a:xfrm>
          <a:off x="15266044" y="17774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170197</xdr:rowOff>
    </xdr:from>
    <xdr:ext cx="405111" cy="259045"/>
    <xdr:sp macro="" textlink="">
      <xdr:nvSpPr>
        <xdr:cNvPr id="685" name="n_2aveValue【公民館】&#10;有形固定資産減価償却率">
          <a:extLst>
            <a:ext uri="{FF2B5EF4-FFF2-40B4-BE49-F238E27FC236}">
              <a16:creationId xmlns:a16="http://schemas.microsoft.com/office/drawing/2014/main" id="{5BFE9C54-FD2C-4C25-B689-372B6A31796A}"/>
            </a:ext>
          </a:extLst>
        </xdr:cNvPr>
        <xdr:cNvSpPr txBox="1"/>
      </xdr:nvSpPr>
      <xdr:spPr>
        <a:xfrm>
          <a:off x="14389744" y="17829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71138</xdr:rowOff>
    </xdr:from>
    <xdr:ext cx="405111" cy="259045"/>
    <xdr:sp macro="" textlink="">
      <xdr:nvSpPr>
        <xdr:cNvPr id="686" name="n_3aveValue【公民館】&#10;有形固定資産減価償却率">
          <a:extLst>
            <a:ext uri="{FF2B5EF4-FFF2-40B4-BE49-F238E27FC236}">
              <a16:creationId xmlns:a16="http://schemas.microsoft.com/office/drawing/2014/main" id="{E0C70407-8D0D-4D5C-9CF9-269DA58803C8}"/>
            </a:ext>
          </a:extLst>
        </xdr:cNvPr>
        <xdr:cNvSpPr txBox="1"/>
      </xdr:nvSpPr>
      <xdr:spPr>
        <a:xfrm>
          <a:off x="13500744" y="17730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8272</xdr:rowOff>
    </xdr:from>
    <xdr:ext cx="405111" cy="259045"/>
    <xdr:sp macro="" textlink="">
      <xdr:nvSpPr>
        <xdr:cNvPr id="687" name="n_4aveValue【公民館】&#10;有形固定資産減価償却率">
          <a:extLst>
            <a:ext uri="{FF2B5EF4-FFF2-40B4-BE49-F238E27FC236}">
              <a16:creationId xmlns:a16="http://schemas.microsoft.com/office/drawing/2014/main" id="{54A82D2C-5940-4E6F-A538-7B6CADB58B71}"/>
            </a:ext>
          </a:extLst>
        </xdr:cNvPr>
        <xdr:cNvSpPr txBox="1"/>
      </xdr:nvSpPr>
      <xdr:spPr>
        <a:xfrm>
          <a:off x="12611744" y="17667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110507</xdr:rowOff>
    </xdr:from>
    <xdr:ext cx="405111" cy="259045"/>
    <xdr:sp macro="" textlink="">
      <xdr:nvSpPr>
        <xdr:cNvPr id="688" name="n_1mainValue【公民館】&#10;有形固定資産減価償却率">
          <a:extLst>
            <a:ext uri="{FF2B5EF4-FFF2-40B4-BE49-F238E27FC236}">
              <a16:creationId xmlns:a16="http://schemas.microsoft.com/office/drawing/2014/main" id="{DA8DCB14-83A4-4BDE-9542-83DE94E8A13A}"/>
            </a:ext>
          </a:extLst>
        </xdr:cNvPr>
        <xdr:cNvSpPr txBox="1"/>
      </xdr:nvSpPr>
      <xdr:spPr>
        <a:xfrm>
          <a:off x="15266044" y="1845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70502</xdr:rowOff>
    </xdr:from>
    <xdr:ext cx="405111" cy="259045"/>
    <xdr:sp macro="" textlink="">
      <xdr:nvSpPr>
        <xdr:cNvPr id="689" name="n_2mainValue【公民館】&#10;有形固定資産減価償却率">
          <a:extLst>
            <a:ext uri="{FF2B5EF4-FFF2-40B4-BE49-F238E27FC236}">
              <a16:creationId xmlns:a16="http://schemas.microsoft.com/office/drawing/2014/main" id="{D1F08E74-9FA2-4EC6-923F-5D535D1CB599}"/>
            </a:ext>
          </a:extLst>
        </xdr:cNvPr>
        <xdr:cNvSpPr txBox="1"/>
      </xdr:nvSpPr>
      <xdr:spPr>
        <a:xfrm>
          <a:off x="14389744" y="18415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38116</xdr:rowOff>
    </xdr:from>
    <xdr:ext cx="405111" cy="259045"/>
    <xdr:sp macro="" textlink="">
      <xdr:nvSpPr>
        <xdr:cNvPr id="690" name="n_3mainValue【公民館】&#10;有形固定資産減価償却率">
          <a:extLst>
            <a:ext uri="{FF2B5EF4-FFF2-40B4-BE49-F238E27FC236}">
              <a16:creationId xmlns:a16="http://schemas.microsoft.com/office/drawing/2014/main" id="{13720752-BDC7-415E-8E22-4FA3B4C0D541}"/>
            </a:ext>
          </a:extLst>
        </xdr:cNvPr>
        <xdr:cNvSpPr txBox="1"/>
      </xdr:nvSpPr>
      <xdr:spPr>
        <a:xfrm>
          <a:off x="13500744" y="18383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16</xdr:rowOff>
    </xdr:from>
    <xdr:ext cx="405111" cy="259045"/>
    <xdr:sp macro="" textlink="">
      <xdr:nvSpPr>
        <xdr:cNvPr id="691" name="n_4mainValue【公民館】&#10;有形固定資産減価償却率">
          <a:extLst>
            <a:ext uri="{FF2B5EF4-FFF2-40B4-BE49-F238E27FC236}">
              <a16:creationId xmlns:a16="http://schemas.microsoft.com/office/drawing/2014/main" id="{3A747D55-0C7F-46C2-A17A-D39F90349BA0}"/>
            </a:ext>
          </a:extLst>
        </xdr:cNvPr>
        <xdr:cNvSpPr txBox="1"/>
      </xdr:nvSpPr>
      <xdr:spPr>
        <a:xfrm>
          <a:off x="12611744" y="18345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2" name="正方形/長方形 691">
          <a:extLst>
            <a:ext uri="{FF2B5EF4-FFF2-40B4-BE49-F238E27FC236}">
              <a16:creationId xmlns:a16="http://schemas.microsoft.com/office/drawing/2014/main" id="{9DCA4377-BCB7-40CD-AC4C-ABEABB1EB5F1}"/>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3" name="正方形/長方形 692">
          <a:extLst>
            <a:ext uri="{FF2B5EF4-FFF2-40B4-BE49-F238E27FC236}">
              <a16:creationId xmlns:a16="http://schemas.microsoft.com/office/drawing/2014/main" id="{8C6289BA-3EA5-45D9-8A67-A83801D300EB}"/>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4" name="正方形/長方形 693">
          <a:extLst>
            <a:ext uri="{FF2B5EF4-FFF2-40B4-BE49-F238E27FC236}">
              <a16:creationId xmlns:a16="http://schemas.microsoft.com/office/drawing/2014/main" id="{75913406-EDB5-4E3B-8E29-CA6F674F7F19}"/>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5" name="正方形/長方形 694">
          <a:extLst>
            <a:ext uri="{FF2B5EF4-FFF2-40B4-BE49-F238E27FC236}">
              <a16:creationId xmlns:a16="http://schemas.microsoft.com/office/drawing/2014/main" id="{6AFD83A2-AE21-4727-8484-4337F2C8F969}"/>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6" name="正方形/長方形 695">
          <a:extLst>
            <a:ext uri="{FF2B5EF4-FFF2-40B4-BE49-F238E27FC236}">
              <a16:creationId xmlns:a16="http://schemas.microsoft.com/office/drawing/2014/main" id="{4D88E37F-184F-4A09-8C6F-5DD8ECF792F2}"/>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97" name="正方形/長方形 696">
          <a:extLst>
            <a:ext uri="{FF2B5EF4-FFF2-40B4-BE49-F238E27FC236}">
              <a16:creationId xmlns:a16="http://schemas.microsoft.com/office/drawing/2014/main" id="{252E4E04-8619-416C-96DB-3D4491BD1E94}"/>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98" name="正方形/長方形 697">
          <a:extLst>
            <a:ext uri="{FF2B5EF4-FFF2-40B4-BE49-F238E27FC236}">
              <a16:creationId xmlns:a16="http://schemas.microsoft.com/office/drawing/2014/main" id="{6B1AED70-BD1D-4E3A-8C05-90958EB21D74}"/>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99" name="正方形/長方形 698">
          <a:extLst>
            <a:ext uri="{FF2B5EF4-FFF2-40B4-BE49-F238E27FC236}">
              <a16:creationId xmlns:a16="http://schemas.microsoft.com/office/drawing/2014/main" id="{100EED33-CE2C-428A-8814-55C2EB9D1717}"/>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0" name="テキスト ボックス 699">
          <a:extLst>
            <a:ext uri="{FF2B5EF4-FFF2-40B4-BE49-F238E27FC236}">
              <a16:creationId xmlns:a16="http://schemas.microsoft.com/office/drawing/2014/main" id="{7F959A2D-4D51-433A-9734-97491648E3D4}"/>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1" name="直線コネクタ 700">
          <a:extLst>
            <a:ext uri="{FF2B5EF4-FFF2-40B4-BE49-F238E27FC236}">
              <a16:creationId xmlns:a16="http://schemas.microsoft.com/office/drawing/2014/main" id="{837660B5-7DCE-4B88-A23B-09FD288E3DBB}"/>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02" name="直線コネクタ 701">
          <a:extLst>
            <a:ext uri="{FF2B5EF4-FFF2-40B4-BE49-F238E27FC236}">
              <a16:creationId xmlns:a16="http://schemas.microsoft.com/office/drawing/2014/main" id="{D8185821-47F3-4BAC-9516-6BDA9213AF13}"/>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03" name="テキスト ボックス 702">
          <a:extLst>
            <a:ext uri="{FF2B5EF4-FFF2-40B4-BE49-F238E27FC236}">
              <a16:creationId xmlns:a16="http://schemas.microsoft.com/office/drawing/2014/main" id="{0210CE77-82E3-4166-A405-BD84A2E5684B}"/>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04" name="直線コネクタ 703">
          <a:extLst>
            <a:ext uri="{FF2B5EF4-FFF2-40B4-BE49-F238E27FC236}">
              <a16:creationId xmlns:a16="http://schemas.microsoft.com/office/drawing/2014/main" id="{67B05B87-E565-484E-B64B-0836647E6BF2}"/>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05" name="テキスト ボックス 704">
          <a:extLst>
            <a:ext uri="{FF2B5EF4-FFF2-40B4-BE49-F238E27FC236}">
              <a16:creationId xmlns:a16="http://schemas.microsoft.com/office/drawing/2014/main" id="{F576C229-99C4-460D-B2A7-7C5881B6E38F}"/>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06" name="直線コネクタ 705">
          <a:extLst>
            <a:ext uri="{FF2B5EF4-FFF2-40B4-BE49-F238E27FC236}">
              <a16:creationId xmlns:a16="http://schemas.microsoft.com/office/drawing/2014/main" id="{9D7ECD3E-71F1-4A24-99CA-8DA3442424E9}"/>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07" name="テキスト ボックス 706">
          <a:extLst>
            <a:ext uri="{FF2B5EF4-FFF2-40B4-BE49-F238E27FC236}">
              <a16:creationId xmlns:a16="http://schemas.microsoft.com/office/drawing/2014/main" id="{B1C1A7EE-F93B-433B-AA7F-A3DCB697AE45}"/>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08" name="直線コネクタ 707">
          <a:extLst>
            <a:ext uri="{FF2B5EF4-FFF2-40B4-BE49-F238E27FC236}">
              <a16:creationId xmlns:a16="http://schemas.microsoft.com/office/drawing/2014/main" id="{1A5507AF-7755-46CB-86C7-87F61A98CE31}"/>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09" name="テキスト ボックス 708">
          <a:extLst>
            <a:ext uri="{FF2B5EF4-FFF2-40B4-BE49-F238E27FC236}">
              <a16:creationId xmlns:a16="http://schemas.microsoft.com/office/drawing/2014/main" id="{CDE9E928-4E39-4CA4-B5C5-59F0A827C115}"/>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10" name="直線コネクタ 709">
          <a:extLst>
            <a:ext uri="{FF2B5EF4-FFF2-40B4-BE49-F238E27FC236}">
              <a16:creationId xmlns:a16="http://schemas.microsoft.com/office/drawing/2014/main" id="{63D2C8AD-B793-49A0-83F9-30231AB919B7}"/>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11" name="テキスト ボックス 710">
          <a:extLst>
            <a:ext uri="{FF2B5EF4-FFF2-40B4-BE49-F238E27FC236}">
              <a16:creationId xmlns:a16="http://schemas.microsoft.com/office/drawing/2014/main" id="{4D77B4AB-BC9B-4DEF-89CD-BC4332E473C1}"/>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2" name="直線コネクタ 711">
          <a:extLst>
            <a:ext uri="{FF2B5EF4-FFF2-40B4-BE49-F238E27FC236}">
              <a16:creationId xmlns:a16="http://schemas.microsoft.com/office/drawing/2014/main" id="{1CCBF7C9-3ECF-4B30-8D59-55583A64FAD7}"/>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713" name="テキスト ボックス 712">
          <a:extLst>
            <a:ext uri="{FF2B5EF4-FFF2-40B4-BE49-F238E27FC236}">
              <a16:creationId xmlns:a16="http://schemas.microsoft.com/office/drawing/2014/main" id="{104FE538-BFCB-40AF-BDB4-CFA0BD0A9706}"/>
            </a:ext>
          </a:extLst>
        </xdr:cNvPr>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4" name="【公民館】&#10;一人当たり面積グラフ枠">
          <a:extLst>
            <a:ext uri="{FF2B5EF4-FFF2-40B4-BE49-F238E27FC236}">
              <a16:creationId xmlns:a16="http://schemas.microsoft.com/office/drawing/2014/main" id="{68F1FE15-6F29-4FEE-8816-147AF3EA426D}"/>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144780</xdr:rowOff>
    </xdr:from>
    <xdr:to>
      <xdr:col>116</xdr:col>
      <xdr:colOff>62864</xdr:colOff>
      <xdr:row>108</xdr:row>
      <xdr:rowOff>130874</xdr:rowOff>
    </xdr:to>
    <xdr:cxnSp macro="">
      <xdr:nvCxnSpPr>
        <xdr:cNvPr id="715" name="直線コネクタ 714">
          <a:extLst>
            <a:ext uri="{FF2B5EF4-FFF2-40B4-BE49-F238E27FC236}">
              <a16:creationId xmlns:a16="http://schemas.microsoft.com/office/drawing/2014/main" id="{2DFFD6B7-11FD-4911-919F-0586A7653A36}"/>
            </a:ext>
          </a:extLst>
        </xdr:cNvPr>
        <xdr:cNvCxnSpPr/>
      </xdr:nvCxnSpPr>
      <xdr:spPr>
        <a:xfrm flipV="1">
          <a:off x="22160864" y="17289780"/>
          <a:ext cx="0" cy="13576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134701</xdr:rowOff>
    </xdr:from>
    <xdr:ext cx="469744" cy="259045"/>
    <xdr:sp macro="" textlink="">
      <xdr:nvSpPr>
        <xdr:cNvPr id="716" name="【公民館】&#10;一人当たり面積最小値テキスト">
          <a:extLst>
            <a:ext uri="{FF2B5EF4-FFF2-40B4-BE49-F238E27FC236}">
              <a16:creationId xmlns:a16="http://schemas.microsoft.com/office/drawing/2014/main" id="{34DFABC3-1A46-47DB-9AAC-8488F70A495A}"/>
            </a:ext>
          </a:extLst>
        </xdr:cNvPr>
        <xdr:cNvSpPr txBox="1"/>
      </xdr:nvSpPr>
      <xdr:spPr>
        <a:xfrm>
          <a:off x="22199600" y="18651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130874</xdr:rowOff>
    </xdr:from>
    <xdr:to>
      <xdr:col>116</xdr:col>
      <xdr:colOff>152400</xdr:colOff>
      <xdr:row>108</xdr:row>
      <xdr:rowOff>130874</xdr:rowOff>
    </xdr:to>
    <xdr:cxnSp macro="">
      <xdr:nvCxnSpPr>
        <xdr:cNvPr id="717" name="直線コネクタ 716">
          <a:extLst>
            <a:ext uri="{FF2B5EF4-FFF2-40B4-BE49-F238E27FC236}">
              <a16:creationId xmlns:a16="http://schemas.microsoft.com/office/drawing/2014/main" id="{63640546-4D7C-43F2-89DC-E07D14B3D119}"/>
            </a:ext>
          </a:extLst>
        </xdr:cNvPr>
        <xdr:cNvCxnSpPr/>
      </xdr:nvCxnSpPr>
      <xdr:spPr>
        <a:xfrm>
          <a:off x="22072600" y="18647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91457</xdr:rowOff>
    </xdr:from>
    <xdr:ext cx="469744" cy="259045"/>
    <xdr:sp macro="" textlink="">
      <xdr:nvSpPr>
        <xdr:cNvPr id="718" name="【公民館】&#10;一人当たり面積最大値テキスト">
          <a:extLst>
            <a:ext uri="{FF2B5EF4-FFF2-40B4-BE49-F238E27FC236}">
              <a16:creationId xmlns:a16="http://schemas.microsoft.com/office/drawing/2014/main" id="{CBDEC0E6-3949-4345-A2D2-071566CF2DF1}"/>
            </a:ext>
          </a:extLst>
        </xdr:cNvPr>
        <xdr:cNvSpPr txBox="1"/>
      </xdr:nvSpPr>
      <xdr:spPr>
        <a:xfrm>
          <a:off x="22199600" y="1706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144780</xdr:rowOff>
    </xdr:from>
    <xdr:to>
      <xdr:col>116</xdr:col>
      <xdr:colOff>152400</xdr:colOff>
      <xdr:row>100</xdr:row>
      <xdr:rowOff>144780</xdr:rowOff>
    </xdr:to>
    <xdr:cxnSp macro="">
      <xdr:nvCxnSpPr>
        <xdr:cNvPr id="719" name="直線コネクタ 718">
          <a:extLst>
            <a:ext uri="{FF2B5EF4-FFF2-40B4-BE49-F238E27FC236}">
              <a16:creationId xmlns:a16="http://schemas.microsoft.com/office/drawing/2014/main" id="{2DF329BC-2EB6-4812-83CE-D2FB6641733B}"/>
            </a:ext>
          </a:extLst>
        </xdr:cNvPr>
        <xdr:cNvCxnSpPr/>
      </xdr:nvCxnSpPr>
      <xdr:spPr>
        <a:xfrm>
          <a:off x="22072600" y="1728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135145</xdr:rowOff>
    </xdr:from>
    <xdr:ext cx="469744" cy="259045"/>
    <xdr:sp macro="" textlink="">
      <xdr:nvSpPr>
        <xdr:cNvPr id="720" name="【公民館】&#10;一人当たり面積平均値テキスト">
          <a:extLst>
            <a:ext uri="{FF2B5EF4-FFF2-40B4-BE49-F238E27FC236}">
              <a16:creationId xmlns:a16="http://schemas.microsoft.com/office/drawing/2014/main" id="{A7372E45-DE99-4BD8-851F-28A0939C0BC2}"/>
            </a:ext>
          </a:extLst>
        </xdr:cNvPr>
        <xdr:cNvSpPr txBox="1"/>
      </xdr:nvSpPr>
      <xdr:spPr>
        <a:xfrm>
          <a:off x="22199600" y="183088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112268</xdr:rowOff>
    </xdr:from>
    <xdr:to>
      <xdr:col>116</xdr:col>
      <xdr:colOff>114300</xdr:colOff>
      <xdr:row>108</xdr:row>
      <xdr:rowOff>42418</xdr:rowOff>
    </xdr:to>
    <xdr:sp macro="" textlink="">
      <xdr:nvSpPr>
        <xdr:cNvPr id="721" name="フローチャート: 判断 720">
          <a:extLst>
            <a:ext uri="{FF2B5EF4-FFF2-40B4-BE49-F238E27FC236}">
              <a16:creationId xmlns:a16="http://schemas.microsoft.com/office/drawing/2014/main" id="{0BD35082-E5D3-47F1-BB40-815ECA8A4D47}"/>
            </a:ext>
          </a:extLst>
        </xdr:cNvPr>
        <xdr:cNvSpPr/>
      </xdr:nvSpPr>
      <xdr:spPr>
        <a:xfrm>
          <a:off x="22110700" y="18457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116078</xdr:rowOff>
    </xdr:from>
    <xdr:to>
      <xdr:col>112</xdr:col>
      <xdr:colOff>38100</xdr:colOff>
      <xdr:row>108</xdr:row>
      <xdr:rowOff>46228</xdr:rowOff>
    </xdr:to>
    <xdr:sp macro="" textlink="">
      <xdr:nvSpPr>
        <xdr:cNvPr id="722" name="フローチャート: 判断 721">
          <a:extLst>
            <a:ext uri="{FF2B5EF4-FFF2-40B4-BE49-F238E27FC236}">
              <a16:creationId xmlns:a16="http://schemas.microsoft.com/office/drawing/2014/main" id="{D545196A-EF09-4356-BF68-C50CDD806033}"/>
            </a:ext>
          </a:extLst>
        </xdr:cNvPr>
        <xdr:cNvSpPr/>
      </xdr:nvSpPr>
      <xdr:spPr>
        <a:xfrm>
          <a:off x="21272500" y="1846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112077</xdr:rowOff>
    </xdr:from>
    <xdr:to>
      <xdr:col>107</xdr:col>
      <xdr:colOff>101600</xdr:colOff>
      <xdr:row>108</xdr:row>
      <xdr:rowOff>42227</xdr:rowOff>
    </xdr:to>
    <xdr:sp macro="" textlink="">
      <xdr:nvSpPr>
        <xdr:cNvPr id="723" name="フローチャート: 判断 722">
          <a:extLst>
            <a:ext uri="{FF2B5EF4-FFF2-40B4-BE49-F238E27FC236}">
              <a16:creationId xmlns:a16="http://schemas.microsoft.com/office/drawing/2014/main" id="{038F448B-27E8-428C-8B7C-99BDDD53CFFE}"/>
            </a:ext>
          </a:extLst>
        </xdr:cNvPr>
        <xdr:cNvSpPr/>
      </xdr:nvSpPr>
      <xdr:spPr>
        <a:xfrm>
          <a:off x="20383500" y="18457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89027</xdr:rowOff>
    </xdr:from>
    <xdr:to>
      <xdr:col>102</xdr:col>
      <xdr:colOff>165100</xdr:colOff>
      <xdr:row>108</xdr:row>
      <xdr:rowOff>19177</xdr:rowOff>
    </xdr:to>
    <xdr:sp macro="" textlink="">
      <xdr:nvSpPr>
        <xdr:cNvPr id="724" name="フローチャート: 判断 723">
          <a:extLst>
            <a:ext uri="{FF2B5EF4-FFF2-40B4-BE49-F238E27FC236}">
              <a16:creationId xmlns:a16="http://schemas.microsoft.com/office/drawing/2014/main" id="{B74E995F-82D5-4BF8-BB2A-657DA7A53F11}"/>
            </a:ext>
          </a:extLst>
        </xdr:cNvPr>
        <xdr:cNvSpPr/>
      </xdr:nvSpPr>
      <xdr:spPr>
        <a:xfrm>
          <a:off x="19494500" y="18434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95886</xdr:rowOff>
    </xdr:from>
    <xdr:to>
      <xdr:col>98</xdr:col>
      <xdr:colOff>38100</xdr:colOff>
      <xdr:row>108</xdr:row>
      <xdr:rowOff>26036</xdr:rowOff>
    </xdr:to>
    <xdr:sp macro="" textlink="">
      <xdr:nvSpPr>
        <xdr:cNvPr id="725" name="フローチャート: 判断 724">
          <a:extLst>
            <a:ext uri="{FF2B5EF4-FFF2-40B4-BE49-F238E27FC236}">
              <a16:creationId xmlns:a16="http://schemas.microsoft.com/office/drawing/2014/main" id="{143E71C7-5ABD-4A14-B2C3-247E5514B615}"/>
            </a:ext>
          </a:extLst>
        </xdr:cNvPr>
        <xdr:cNvSpPr/>
      </xdr:nvSpPr>
      <xdr:spPr>
        <a:xfrm>
          <a:off x="18605500" y="18441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6" name="テキスト ボックス 725">
          <a:extLst>
            <a:ext uri="{FF2B5EF4-FFF2-40B4-BE49-F238E27FC236}">
              <a16:creationId xmlns:a16="http://schemas.microsoft.com/office/drawing/2014/main" id="{A1C5A2E4-3575-4896-944F-87290BD5FBBD}"/>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27" name="テキスト ボックス 726">
          <a:extLst>
            <a:ext uri="{FF2B5EF4-FFF2-40B4-BE49-F238E27FC236}">
              <a16:creationId xmlns:a16="http://schemas.microsoft.com/office/drawing/2014/main" id="{E3DF7E57-E912-4497-AD7C-EA3025C3B4AD}"/>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28" name="テキスト ボックス 727">
          <a:extLst>
            <a:ext uri="{FF2B5EF4-FFF2-40B4-BE49-F238E27FC236}">
              <a16:creationId xmlns:a16="http://schemas.microsoft.com/office/drawing/2014/main" id="{718F1F79-E466-4A41-A566-77AE8D6622AF}"/>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29" name="テキスト ボックス 728">
          <a:extLst>
            <a:ext uri="{FF2B5EF4-FFF2-40B4-BE49-F238E27FC236}">
              <a16:creationId xmlns:a16="http://schemas.microsoft.com/office/drawing/2014/main" id="{CF8F52B1-0E8F-43BB-9866-94C830F9E1CD}"/>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0" name="テキスト ボックス 729">
          <a:extLst>
            <a:ext uri="{FF2B5EF4-FFF2-40B4-BE49-F238E27FC236}">
              <a16:creationId xmlns:a16="http://schemas.microsoft.com/office/drawing/2014/main" id="{62BF54C9-C870-4DEA-9BCC-2E2207F9D9D7}"/>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7874</xdr:rowOff>
    </xdr:from>
    <xdr:to>
      <xdr:col>116</xdr:col>
      <xdr:colOff>114300</xdr:colOff>
      <xdr:row>108</xdr:row>
      <xdr:rowOff>109474</xdr:rowOff>
    </xdr:to>
    <xdr:sp macro="" textlink="">
      <xdr:nvSpPr>
        <xdr:cNvPr id="731" name="楕円 730">
          <a:extLst>
            <a:ext uri="{FF2B5EF4-FFF2-40B4-BE49-F238E27FC236}">
              <a16:creationId xmlns:a16="http://schemas.microsoft.com/office/drawing/2014/main" id="{F0C75C13-78B9-4751-8500-D5FFE5FC97DF}"/>
            </a:ext>
          </a:extLst>
        </xdr:cNvPr>
        <xdr:cNvSpPr/>
      </xdr:nvSpPr>
      <xdr:spPr>
        <a:xfrm>
          <a:off x="22110700" y="18524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94251</xdr:rowOff>
    </xdr:from>
    <xdr:ext cx="469744" cy="259045"/>
    <xdr:sp macro="" textlink="">
      <xdr:nvSpPr>
        <xdr:cNvPr id="732" name="【公民館】&#10;一人当たり面積該当値テキスト">
          <a:extLst>
            <a:ext uri="{FF2B5EF4-FFF2-40B4-BE49-F238E27FC236}">
              <a16:creationId xmlns:a16="http://schemas.microsoft.com/office/drawing/2014/main" id="{DA20DDB0-5280-418A-988F-5DF7B0264046}"/>
            </a:ext>
          </a:extLst>
        </xdr:cNvPr>
        <xdr:cNvSpPr txBox="1"/>
      </xdr:nvSpPr>
      <xdr:spPr>
        <a:xfrm>
          <a:off x="22199600" y="18439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11113</xdr:rowOff>
    </xdr:from>
    <xdr:to>
      <xdr:col>112</xdr:col>
      <xdr:colOff>38100</xdr:colOff>
      <xdr:row>108</xdr:row>
      <xdr:rowOff>112713</xdr:rowOff>
    </xdr:to>
    <xdr:sp macro="" textlink="">
      <xdr:nvSpPr>
        <xdr:cNvPr id="733" name="楕円 732">
          <a:extLst>
            <a:ext uri="{FF2B5EF4-FFF2-40B4-BE49-F238E27FC236}">
              <a16:creationId xmlns:a16="http://schemas.microsoft.com/office/drawing/2014/main" id="{A04EC911-3857-428F-AEE5-C2EEF0E74A29}"/>
            </a:ext>
          </a:extLst>
        </xdr:cNvPr>
        <xdr:cNvSpPr/>
      </xdr:nvSpPr>
      <xdr:spPr>
        <a:xfrm>
          <a:off x="21272500" y="18527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58674</xdr:rowOff>
    </xdr:from>
    <xdr:to>
      <xdr:col>116</xdr:col>
      <xdr:colOff>63500</xdr:colOff>
      <xdr:row>108</xdr:row>
      <xdr:rowOff>61913</xdr:rowOff>
    </xdr:to>
    <xdr:cxnSp macro="">
      <xdr:nvCxnSpPr>
        <xdr:cNvPr id="734" name="直線コネクタ 733">
          <a:extLst>
            <a:ext uri="{FF2B5EF4-FFF2-40B4-BE49-F238E27FC236}">
              <a16:creationId xmlns:a16="http://schemas.microsoft.com/office/drawing/2014/main" id="{48FB7A5C-CBC0-44C1-9F7D-A1A5823309BD}"/>
            </a:ext>
          </a:extLst>
        </xdr:cNvPr>
        <xdr:cNvCxnSpPr/>
      </xdr:nvCxnSpPr>
      <xdr:spPr>
        <a:xfrm flipV="1">
          <a:off x="21323300" y="18575274"/>
          <a:ext cx="838200" cy="3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13588</xdr:rowOff>
    </xdr:from>
    <xdr:to>
      <xdr:col>107</xdr:col>
      <xdr:colOff>101600</xdr:colOff>
      <xdr:row>108</xdr:row>
      <xdr:rowOff>115188</xdr:rowOff>
    </xdr:to>
    <xdr:sp macro="" textlink="">
      <xdr:nvSpPr>
        <xdr:cNvPr id="735" name="楕円 734">
          <a:extLst>
            <a:ext uri="{FF2B5EF4-FFF2-40B4-BE49-F238E27FC236}">
              <a16:creationId xmlns:a16="http://schemas.microsoft.com/office/drawing/2014/main" id="{BBFBFAFC-49A3-400B-A7F0-5140704CA99D}"/>
            </a:ext>
          </a:extLst>
        </xdr:cNvPr>
        <xdr:cNvSpPr/>
      </xdr:nvSpPr>
      <xdr:spPr>
        <a:xfrm>
          <a:off x="20383500" y="18530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61913</xdr:rowOff>
    </xdr:from>
    <xdr:to>
      <xdr:col>111</xdr:col>
      <xdr:colOff>177800</xdr:colOff>
      <xdr:row>108</xdr:row>
      <xdr:rowOff>64388</xdr:rowOff>
    </xdr:to>
    <xdr:cxnSp macro="">
      <xdr:nvCxnSpPr>
        <xdr:cNvPr id="736" name="直線コネクタ 735">
          <a:extLst>
            <a:ext uri="{FF2B5EF4-FFF2-40B4-BE49-F238E27FC236}">
              <a16:creationId xmlns:a16="http://schemas.microsoft.com/office/drawing/2014/main" id="{DB362DA5-A3F8-4233-BE7B-FCB7729F0A27}"/>
            </a:ext>
          </a:extLst>
        </xdr:cNvPr>
        <xdr:cNvCxnSpPr/>
      </xdr:nvCxnSpPr>
      <xdr:spPr>
        <a:xfrm flipV="1">
          <a:off x="20434300" y="18578513"/>
          <a:ext cx="889000" cy="2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16256</xdr:rowOff>
    </xdr:from>
    <xdr:to>
      <xdr:col>102</xdr:col>
      <xdr:colOff>165100</xdr:colOff>
      <xdr:row>108</xdr:row>
      <xdr:rowOff>117856</xdr:rowOff>
    </xdr:to>
    <xdr:sp macro="" textlink="">
      <xdr:nvSpPr>
        <xdr:cNvPr id="737" name="楕円 736">
          <a:extLst>
            <a:ext uri="{FF2B5EF4-FFF2-40B4-BE49-F238E27FC236}">
              <a16:creationId xmlns:a16="http://schemas.microsoft.com/office/drawing/2014/main" id="{4834D0D8-A2B0-4358-B2D3-252444C825B8}"/>
            </a:ext>
          </a:extLst>
        </xdr:cNvPr>
        <xdr:cNvSpPr/>
      </xdr:nvSpPr>
      <xdr:spPr>
        <a:xfrm>
          <a:off x="19494500" y="18532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64388</xdr:rowOff>
    </xdr:from>
    <xdr:to>
      <xdr:col>107</xdr:col>
      <xdr:colOff>50800</xdr:colOff>
      <xdr:row>108</xdr:row>
      <xdr:rowOff>67056</xdr:rowOff>
    </xdr:to>
    <xdr:cxnSp macro="">
      <xdr:nvCxnSpPr>
        <xdr:cNvPr id="738" name="直線コネクタ 737">
          <a:extLst>
            <a:ext uri="{FF2B5EF4-FFF2-40B4-BE49-F238E27FC236}">
              <a16:creationId xmlns:a16="http://schemas.microsoft.com/office/drawing/2014/main" id="{F7FEA3E4-7DAC-4519-8CBE-7C90AD13A5BB}"/>
            </a:ext>
          </a:extLst>
        </xdr:cNvPr>
        <xdr:cNvCxnSpPr/>
      </xdr:nvCxnSpPr>
      <xdr:spPr>
        <a:xfrm flipV="1">
          <a:off x="19545300" y="18580988"/>
          <a:ext cx="889000" cy="2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18732</xdr:rowOff>
    </xdr:from>
    <xdr:to>
      <xdr:col>98</xdr:col>
      <xdr:colOff>38100</xdr:colOff>
      <xdr:row>108</xdr:row>
      <xdr:rowOff>120332</xdr:rowOff>
    </xdr:to>
    <xdr:sp macro="" textlink="">
      <xdr:nvSpPr>
        <xdr:cNvPr id="739" name="楕円 738">
          <a:extLst>
            <a:ext uri="{FF2B5EF4-FFF2-40B4-BE49-F238E27FC236}">
              <a16:creationId xmlns:a16="http://schemas.microsoft.com/office/drawing/2014/main" id="{1125AC30-260E-414D-A1CF-3915B7EDCC39}"/>
            </a:ext>
          </a:extLst>
        </xdr:cNvPr>
        <xdr:cNvSpPr/>
      </xdr:nvSpPr>
      <xdr:spPr>
        <a:xfrm>
          <a:off x="18605500" y="18535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67056</xdr:rowOff>
    </xdr:from>
    <xdr:to>
      <xdr:col>102</xdr:col>
      <xdr:colOff>114300</xdr:colOff>
      <xdr:row>108</xdr:row>
      <xdr:rowOff>69532</xdr:rowOff>
    </xdr:to>
    <xdr:cxnSp macro="">
      <xdr:nvCxnSpPr>
        <xdr:cNvPr id="740" name="直線コネクタ 739">
          <a:extLst>
            <a:ext uri="{FF2B5EF4-FFF2-40B4-BE49-F238E27FC236}">
              <a16:creationId xmlns:a16="http://schemas.microsoft.com/office/drawing/2014/main" id="{FD7012B5-3A44-49F2-8891-03D16B492686}"/>
            </a:ext>
          </a:extLst>
        </xdr:cNvPr>
        <xdr:cNvCxnSpPr/>
      </xdr:nvCxnSpPr>
      <xdr:spPr>
        <a:xfrm flipV="1">
          <a:off x="18656300" y="18583656"/>
          <a:ext cx="889000" cy="2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62755</xdr:rowOff>
    </xdr:from>
    <xdr:ext cx="469744" cy="259045"/>
    <xdr:sp macro="" textlink="">
      <xdr:nvSpPr>
        <xdr:cNvPr id="741" name="n_1aveValue【公民館】&#10;一人当たり面積">
          <a:extLst>
            <a:ext uri="{FF2B5EF4-FFF2-40B4-BE49-F238E27FC236}">
              <a16:creationId xmlns:a16="http://schemas.microsoft.com/office/drawing/2014/main" id="{68CCB3E8-8071-4DD0-B3CF-85C3FA24450C}"/>
            </a:ext>
          </a:extLst>
        </xdr:cNvPr>
        <xdr:cNvSpPr txBox="1"/>
      </xdr:nvSpPr>
      <xdr:spPr>
        <a:xfrm>
          <a:off x="21075727" y="18236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58754</xdr:rowOff>
    </xdr:from>
    <xdr:ext cx="469744" cy="259045"/>
    <xdr:sp macro="" textlink="">
      <xdr:nvSpPr>
        <xdr:cNvPr id="742" name="n_2aveValue【公民館】&#10;一人当たり面積">
          <a:extLst>
            <a:ext uri="{FF2B5EF4-FFF2-40B4-BE49-F238E27FC236}">
              <a16:creationId xmlns:a16="http://schemas.microsoft.com/office/drawing/2014/main" id="{686D3BEC-FAE8-4AEE-BAE8-85AB0E74DB90}"/>
            </a:ext>
          </a:extLst>
        </xdr:cNvPr>
        <xdr:cNvSpPr txBox="1"/>
      </xdr:nvSpPr>
      <xdr:spPr>
        <a:xfrm>
          <a:off x="20199427" y="18232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35704</xdr:rowOff>
    </xdr:from>
    <xdr:ext cx="469744" cy="259045"/>
    <xdr:sp macro="" textlink="">
      <xdr:nvSpPr>
        <xdr:cNvPr id="743" name="n_3aveValue【公民館】&#10;一人当たり面積">
          <a:extLst>
            <a:ext uri="{FF2B5EF4-FFF2-40B4-BE49-F238E27FC236}">
              <a16:creationId xmlns:a16="http://schemas.microsoft.com/office/drawing/2014/main" id="{8813943D-85F4-47B2-A248-CB79CDBDC8E3}"/>
            </a:ext>
          </a:extLst>
        </xdr:cNvPr>
        <xdr:cNvSpPr txBox="1"/>
      </xdr:nvSpPr>
      <xdr:spPr>
        <a:xfrm>
          <a:off x="19310427" y="18209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42563</xdr:rowOff>
    </xdr:from>
    <xdr:ext cx="469744" cy="259045"/>
    <xdr:sp macro="" textlink="">
      <xdr:nvSpPr>
        <xdr:cNvPr id="744" name="n_4aveValue【公民館】&#10;一人当たり面積">
          <a:extLst>
            <a:ext uri="{FF2B5EF4-FFF2-40B4-BE49-F238E27FC236}">
              <a16:creationId xmlns:a16="http://schemas.microsoft.com/office/drawing/2014/main" id="{F8823272-D3BD-4A9D-A660-75F922BC5F50}"/>
            </a:ext>
          </a:extLst>
        </xdr:cNvPr>
        <xdr:cNvSpPr txBox="1"/>
      </xdr:nvSpPr>
      <xdr:spPr>
        <a:xfrm>
          <a:off x="18421427" y="18216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103840</xdr:rowOff>
    </xdr:from>
    <xdr:ext cx="469744" cy="259045"/>
    <xdr:sp macro="" textlink="">
      <xdr:nvSpPr>
        <xdr:cNvPr id="745" name="n_1mainValue【公民館】&#10;一人当たり面積">
          <a:extLst>
            <a:ext uri="{FF2B5EF4-FFF2-40B4-BE49-F238E27FC236}">
              <a16:creationId xmlns:a16="http://schemas.microsoft.com/office/drawing/2014/main" id="{C0C9B99D-CA9D-44EF-860A-1662053D0564}"/>
            </a:ext>
          </a:extLst>
        </xdr:cNvPr>
        <xdr:cNvSpPr txBox="1"/>
      </xdr:nvSpPr>
      <xdr:spPr>
        <a:xfrm>
          <a:off x="21075727" y="18620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106315</xdr:rowOff>
    </xdr:from>
    <xdr:ext cx="469744" cy="259045"/>
    <xdr:sp macro="" textlink="">
      <xdr:nvSpPr>
        <xdr:cNvPr id="746" name="n_2mainValue【公民館】&#10;一人当たり面積">
          <a:extLst>
            <a:ext uri="{FF2B5EF4-FFF2-40B4-BE49-F238E27FC236}">
              <a16:creationId xmlns:a16="http://schemas.microsoft.com/office/drawing/2014/main" id="{F22D783D-F603-4310-9D8C-9D799D2BF61F}"/>
            </a:ext>
          </a:extLst>
        </xdr:cNvPr>
        <xdr:cNvSpPr txBox="1"/>
      </xdr:nvSpPr>
      <xdr:spPr>
        <a:xfrm>
          <a:off x="20199427" y="18622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108983</xdr:rowOff>
    </xdr:from>
    <xdr:ext cx="469744" cy="259045"/>
    <xdr:sp macro="" textlink="">
      <xdr:nvSpPr>
        <xdr:cNvPr id="747" name="n_3mainValue【公民館】&#10;一人当たり面積">
          <a:extLst>
            <a:ext uri="{FF2B5EF4-FFF2-40B4-BE49-F238E27FC236}">
              <a16:creationId xmlns:a16="http://schemas.microsoft.com/office/drawing/2014/main" id="{C02F4E58-ECB1-4E95-AD55-EDC95932BBE8}"/>
            </a:ext>
          </a:extLst>
        </xdr:cNvPr>
        <xdr:cNvSpPr txBox="1"/>
      </xdr:nvSpPr>
      <xdr:spPr>
        <a:xfrm>
          <a:off x="19310427" y="18625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111459</xdr:rowOff>
    </xdr:from>
    <xdr:ext cx="469744" cy="259045"/>
    <xdr:sp macro="" textlink="">
      <xdr:nvSpPr>
        <xdr:cNvPr id="748" name="n_4mainValue【公民館】&#10;一人当たり面積">
          <a:extLst>
            <a:ext uri="{FF2B5EF4-FFF2-40B4-BE49-F238E27FC236}">
              <a16:creationId xmlns:a16="http://schemas.microsoft.com/office/drawing/2014/main" id="{00DF080C-6643-4F84-A955-2FF9EE41DA2B}"/>
            </a:ext>
          </a:extLst>
        </xdr:cNvPr>
        <xdr:cNvSpPr txBox="1"/>
      </xdr:nvSpPr>
      <xdr:spPr>
        <a:xfrm>
          <a:off x="18421427" y="18628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49" name="正方形/長方形 748">
          <a:extLst>
            <a:ext uri="{FF2B5EF4-FFF2-40B4-BE49-F238E27FC236}">
              <a16:creationId xmlns:a16="http://schemas.microsoft.com/office/drawing/2014/main" id="{69C8B134-54F9-4688-9689-C8B2DFD891C8}"/>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0" name="正方形/長方形 749">
          <a:extLst>
            <a:ext uri="{FF2B5EF4-FFF2-40B4-BE49-F238E27FC236}">
              <a16:creationId xmlns:a16="http://schemas.microsoft.com/office/drawing/2014/main" id="{0F196CAE-69AC-48D5-8D24-2D10AA2F67F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1" name="テキスト ボックス 750">
          <a:extLst>
            <a:ext uri="{FF2B5EF4-FFF2-40B4-BE49-F238E27FC236}">
              <a16:creationId xmlns:a16="http://schemas.microsoft.com/office/drawing/2014/main" id="{D5218CB1-5086-44A0-94E9-EFB0E7B59B4B}"/>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類似団体平均と比較して有形固定資産減価償却率が特に高くなっている施設は、公営住宅、認定こども園・幼稚園・保育所である。</a:t>
          </a:r>
        </a:p>
        <a:p>
          <a:r>
            <a:rPr kumimoji="1" lang="ja-JP" altLang="en-US" sz="1050">
              <a:latin typeface="ＭＳ Ｐゴシック" panose="020B0600070205080204" pitchFamily="50" charset="-128"/>
              <a:ea typeface="ＭＳ Ｐゴシック" panose="020B0600070205080204" pitchFamily="50" charset="-128"/>
            </a:rPr>
            <a:t>公営住宅については、</a:t>
          </a:r>
          <a:r>
            <a:rPr kumimoji="1" lang="en-US" altLang="ja-JP" sz="1050">
              <a:latin typeface="ＭＳ Ｐゴシック" panose="020B0600070205080204" pitchFamily="50" charset="-128"/>
              <a:ea typeface="ＭＳ Ｐゴシック" panose="020B0600070205080204" pitchFamily="50" charset="-128"/>
            </a:rPr>
            <a:t>64</a:t>
          </a:r>
          <a:r>
            <a:rPr kumimoji="1" lang="ja-JP" altLang="en-US" sz="1050">
              <a:latin typeface="ＭＳ Ｐゴシック" panose="020B0600070205080204" pitchFamily="50" charset="-128"/>
              <a:ea typeface="ＭＳ Ｐゴシック" panose="020B0600070205080204" pitchFamily="50" charset="-128"/>
            </a:rPr>
            <a:t>棟すべてが耐用年数の</a:t>
          </a:r>
          <a:r>
            <a:rPr kumimoji="1" lang="en-US" altLang="ja-JP" sz="1050">
              <a:latin typeface="ＭＳ Ｐゴシック" panose="020B0600070205080204" pitchFamily="50" charset="-128"/>
              <a:ea typeface="ＭＳ Ｐゴシック" panose="020B0600070205080204" pitchFamily="50" charset="-128"/>
            </a:rPr>
            <a:t>22</a:t>
          </a:r>
          <a:r>
            <a:rPr kumimoji="1" lang="ja-JP" altLang="en-US" sz="1050">
              <a:latin typeface="ＭＳ Ｐゴシック" panose="020B0600070205080204" pitchFamily="50" charset="-128"/>
              <a:ea typeface="ＭＳ Ｐゴシック" panose="020B0600070205080204" pitchFamily="50" charset="-128"/>
            </a:rPr>
            <a:t>年を経過しているため、有形固定資産減価償却率は</a:t>
          </a:r>
          <a:r>
            <a:rPr kumimoji="1" lang="en-US" altLang="ja-JP" sz="1050">
              <a:latin typeface="ＭＳ Ｐゴシック" panose="020B0600070205080204" pitchFamily="50" charset="-128"/>
              <a:ea typeface="ＭＳ Ｐゴシック" panose="020B0600070205080204" pitchFamily="50" charset="-128"/>
            </a:rPr>
            <a:t>100</a:t>
          </a:r>
          <a:r>
            <a:rPr kumimoji="1" lang="ja-JP" altLang="en-US" sz="1050">
              <a:latin typeface="ＭＳ Ｐゴシック" panose="020B0600070205080204" pitchFamily="50" charset="-128"/>
              <a:ea typeface="ＭＳ Ｐゴシック" panose="020B0600070205080204" pitchFamily="50" charset="-128"/>
            </a:rPr>
            <a:t>％となっている。今後も藤里町公共施設等総合管理計画に基づき、老朽化対策に取り組んでいく。</a:t>
          </a:r>
        </a:p>
        <a:p>
          <a:r>
            <a:rPr kumimoji="1" lang="ja-JP" altLang="en-US" sz="1050">
              <a:latin typeface="ＭＳ Ｐゴシック" panose="020B0600070205080204" pitchFamily="50" charset="-128"/>
              <a:ea typeface="ＭＳ Ｐゴシック" panose="020B0600070205080204" pitchFamily="50" charset="-128"/>
            </a:rPr>
            <a:t>認定こども園・幼稚園・保育所については、藤里保育園が耐用年数</a:t>
          </a:r>
          <a:r>
            <a:rPr kumimoji="1" lang="en-US" altLang="ja-JP" sz="1050">
              <a:latin typeface="ＭＳ Ｐゴシック" panose="020B0600070205080204" pitchFamily="50" charset="-128"/>
              <a:ea typeface="ＭＳ Ｐゴシック" panose="020B0600070205080204" pitchFamily="50" charset="-128"/>
            </a:rPr>
            <a:t>22</a:t>
          </a:r>
          <a:r>
            <a:rPr kumimoji="1" lang="ja-JP" altLang="en-US" sz="1050">
              <a:latin typeface="ＭＳ Ｐゴシック" panose="020B0600070205080204" pitchFamily="50" charset="-128"/>
              <a:ea typeface="ＭＳ Ｐゴシック" panose="020B0600070205080204" pitchFamily="50" charset="-128"/>
            </a:rPr>
            <a:t>年に達したことにより、有形固定資産減価償却率が</a:t>
          </a:r>
          <a:r>
            <a:rPr kumimoji="1" lang="en-US" altLang="ja-JP" sz="1050">
              <a:latin typeface="ＭＳ Ｐゴシック" panose="020B0600070205080204" pitchFamily="50" charset="-128"/>
              <a:ea typeface="ＭＳ Ｐゴシック" panose="020B0600070205080204" pitchFamily="50" charset="-128"/>
            </a:rPr>
            <a:t>100</a:t>
          </a:r>
          <a:r>
            <a:rPr kumimoji="1" lang="ja-JP" altLang="en-US" sz="1050">
              <a:latin typeface="ＭＳ Ｐゴシック" panose="020B0600070205080204" pitchFamily="50" charset="-128"/>
              <a:ea typeface="ＭＳ Ｐゴシック" panose="020B0600070205080204" pitchFamily="50" charset="-128"/>
            </a:rPr>
            <a:t>％となった。今後も藤里町公共施設等総合管理計画及び個別施設計画に基づき老朽化対策に取り組み、子育て環境の維持・向上に努める。</a:t>
          </a:r>
        </a:p>
        <a:p>
          <a:r>
            <a:rPr kumimoji="1" lang="ja-JP" altLang="en-US" sz="1050">
              <a:latin typeface="ＭＳ Ｐゴシック" panose="020B0600070205080204" pitchFamily="50" charset="-128"/>
              <a:ea typeface="ＭＳ Ｐゴシック" panose="020B0600070205080204" pitchFamily="50" charset="-128"/>
            </a:rPr>
            <a:t>公民館については、藤里町総合開発センターの１施設のみの設置となっており、耐用年数</a:t>
          </a:r>
          <a:r>
            <a:rPr kumimoji="1" lang="en-US" altLang="ja-JP" sz="1050">
              <a:latin typeface="ＭＳ Ｐゴシック" panose="020B0600070205080204" pitchFamily="50" charset="-128"/>
              <a:ea typeface="ＭＳ Ｐゴシック" panose="020B0600070205080204" pitchFamily="50" charset="-128"/>
            </a:rPr>
            <a:t>50</a:t>
          </a:r>
          <a:r>
            <a:rPr kumimoji="1" lang="ja-JP" altLang="en-US" sz="1050">
              <a:latin typeface="ＭＳ Ｐゴシック" panose="020B0600070205080204" pitchFamily="50" charset="-128"/>
              <a:ea typeface="ＭＳ Ｐゴシック" panose="020B0600070205080204" pitchFamily="50" charset="-128"/>
            </a:rPr>
            <a:t>年に対して</a:t>
          </a:r>
          <a:r>
            <a:rPr kumimoji="1" lang="en-US" altLang="ja-JP" sz="1050">
              <a:latin typeface="ＭＳ Ｐゴシック" panose="020B0600070205080204" pitchFamily="50" charset="-128"/>
              <a:ea typeface="ＭＳ Ｐゴシック" panose="020B0600070205080204" pitchFamily="50" charset="-128"/>
            </a:rPr>
            <a:t>49</a:t>
          </a:r>
          <a:r>
            <a:rPr kumimoji="1" lang="ja-JP" altLang="en-US" sz="1050">
              <a:latin typeface="ＭＳ Ｐゴシック" panose="020B0600070205080204" pitchFamily="50" charset="-128"/>
              <a:ea typeface="ＭＳ Ｐゴシック" panose="020B0600070205080204" pitchFamily="50" charset="-128"/>
            </a:rPr>
            <a:t>年が経過しているため有形固定資産減価償却率が高くなっている。</a:t>
          </a:r>
        </a:p>
        <a:p>
          <a:r>
            <a:rPr kumimoji="1" lang="ja-JP" altLang="en-US" sz="1050">
              <a:latin typeface="ＭＳ Ｐゴシック" panose="020B0600070205080204" pitchFamily="50" charset="-128"/>
              <a:ea typeface="ＭＳ Ｐゴシック" panose="020B0600070205080204" pitchFamily="50" charset="-128"/>
            </a:rPr>
            <a:t>橋梁・トンネルについては、平成</a:t>
          </a:r>
          <a:r>
            <a:rPr kumimoji="1" lang="en-US" altLang="ja-JP" sz="1050">
              <a:latin typeface="ＭＳ Ｐゴシック" panose="020B0600070205080204" pitchFamily="50" charset="-128"/>
              <a:ea typeface="ＭＳ Ｐゴシック" panose="020B0600070205080204" pitchFamily="50" charset="-128"/>
            </a:rPr>
            <a:t>18</a:t>
          </a:r>
          <a:r>
            <a:rPr kumimoji="1" lang="ja-JP" altLang="en-US" sz="1050">
              <a:latin typeface="ＭＳ Ｐゴシック" panose="020B0600070205080204" pitchFamily="50" charset="-128"/>
              <a:ea typeface="ＭＳ Ｐゴシック" panose="020B0600070205080204" pitchFamily="50" charset="-128"/>
            </a:rPr>
            <a:t>年に建設した米代線素波里トンネル及び平成</a:t>
          </a:r>
          <a:r>
            <a:rPr kumimoji="1" lang="en-US" altLang="ja-JP" sz="1050">
              <a:latin typeface="ＭＳ Ｐゴシック" panose="020B0600070205080204" pitchFamily="50" charset="-128"/>
              <a:ea typeface="ＭＳ Ｐゴシック" panose="020B0600070205080204" pitchFamily="50" charset="-128"/>
            </a:rPr>
            <a:t>24</a:t>
          </a:r>
          <a:r>
            <a:rPr kumimoji="1" lang="ja-JP" altLang="en-US" sz="1050">
              <a:latin typeface="ＭＳ Ｐゴシック" panose="020B0600070205080204" pitchFamily="50" charset="-128"/>
              <a:ea typeface="ＭＳ Ｐゴシック" panose="020B0600070205080204" pitchFamily="50" charset="-128"/>
            </a:rPr>
            <a:t>年に建設した米代線鹿瀬内トンネルの耐用年数が</a:t>
          </a:r>
          <a:r>
            <a:rPr kumimoji="1" lang="en-US" altLang="ja-JP" sz="1050">
              <a:latin typeface="ＭＳ Ｐゴシック" panose="020B0600070205080204" pitchFamily="50" charset="-128"/>
              <a:ea typeface="ＭＳ Ｐゴシック" panose="020B0600070205080204" pitchFamily="50" charset="-128"/>
            </a:rPr>
            <a:t>75</a:t>
          </a:r>
          <a:r>
            <a:rPr kumimoji="1" lang="ja-JP" altLang="en-US" sz="1050">
              <a:latin typeface="ＭＳ Ｐゴシック" panose="020B0600070205080204" pitchFamily="50" charset="-128"/>
              <a:ea typeface="ＭＳ Ｐゴシック" panose="020B0600070205080204" pitchFamily="50" charset="-128"/>
            </a:rPr>
            <a:t>年であるため、有形固定資産減価償却率が類似団体より低くなっている。</a:t>
          </a:r>
        </a:p>
        <a:p>
          <a:r>
            <a:rPr kumimoji="1" lang="ja-JP" altLang="en-US" sz="1050">
              <a:latin typeface="ＭＳ Ｐゴシック" panose="020B0600070205080204" pitchFamily="50" charset="-128"/>
              <a:ea typeface="ＭＳ Ｐゴシック" panose="020B0600070205080204" pitchFamily="50" charset="-128"/>
            </a:rPr>
            <a:t>学校施設については、学校施設を統合し、令和</a:t>
          </a:r>
          <a:r>
            <a:rPr kumimoji="1" lang="en-US" altLang="ja-JP" sz="1050">
              <a:latin typeface="ＭＳ Ｐゴシック" panose="020B0600070205080204" pitchFamily="50" charset="-128"/>
              <a:ea typeface="ＭＳ Ｐゴシック" panose="020B0600070205080204" pitchFamily="50" charset="-128"/>
            </a:rPr>
            <a:t>5</a:t>
          </a:r>
          <a:r>
            <a:rPr kumimoji="1" lang="ja-JP" altLang="en-US" sz="1050">
              <a:latin typeface="ＭＳ Ｐゴシック" panose="020B0600070205080204" pitchFamily="50" charset="-128"/>
              <a:ea typeface="ＭＳ Ｐゴシック" panose="020B0600070205080204" pitchFamily="50" charset="-128"/>
            </a:rPr>
            <a:t>年度に義務教育学校を開校する計画である。令和</a:t>
          </a:r>
          <a:r>
            <a:rPr kumimoji="1" lang="en-US" altLang="ja-JP" sz="1050">
              <a:latin typeface="ＭＳ Ｐゴシック" panose="020B0600070205080204" pitchFamily="50" charset="-128"/>
              <a:ea typeface="ＭＳ Ｐゴシック" panose="020B0600070205080204" pitchFamily="50" charset="-128"/>
            </a:rPr>
            <a:t>2</a:t>
          </a:r>
          <a:r>
            <a:rPr kumimoji="1" lang="ja-JP" altLang="en-US" sz="1050">
              <a:latin typeface="ＭＳ Ｐゴシック" panose="020B0600070205080204" pitchFamily="50" charset="-128"/>
              <a:ea typeface="ＭＳ Ｐゴシック" panose="020B0600070205080204" pitchFamily="50" charset="-128"/>
            </a:rPr>
            <a:t>年度には第一期工事が終了、令和</a:t>
          </a:r>
          <a:r>
            <a:rPr kumimoji="1" lang="en-US" altLang="ja-JP" sz="1050">
              <a:latin typeface="ＭＳ Ｐゴシック" panose="020B0600070205080204" pitchFamily="50" charset="-128"/>
              <a:ea typeface="ＭＳ Ｐゴシック" panose="020B0600070205080204" pitchFamily="50" charset="-128"/>
            </a:rPr>
            <a:t>4</a:t>
          </a:r>
          <a:r>
            <a:rPr kumimoji="1" lang="ja-JP" altLang="en-US" sz="1050">
              <a:latin typeface="ＭＳ Ｐゴシック" panose="020B0600070205080204" pitchFamily="50" charset="-128"/>
              <a:ea typeface="ＭＳ Ｐゴシック" panose="020B0600070205080204" pitchFamily="50" charset="-128"/>
            </a:rPr>
            <a:t>年度には全工事が終了したため、有形固定資産減価償却率がそれぞれ大きく減少している。</a:t>
          </a:r>
          <a:endParaRPr kumimoji="1" lang="en-US" altLang="ja-JP" sz="105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今後も藤里町公共施設等総合管理計画及び橋梁長寿命化修繕計画に基づき、老朽化対策に努めていく。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5A1DB51E-84A7-4785-A6BD-B947FFDFB4C4}"/>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423357C0-E78A-4762-80BA-2E973EB6A664}"/>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D2FCE0CE-C7AE-4E9C-A692-1B00F4E010B5}"/>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9033369E-2963-4EFC-9D61-4D92AE34A709}"/>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秋田県藤里町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38B46363-92BA-40DB-A9E3-CE2BDFBC7A54}"/>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4CE90CEB-9674-448C-8C46-6FAC6ED1B452}"/>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9BBC6C58-5574-4317-843C-1E2926BB954F}"/>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49AB3C02-C700-447C-9EDB-5900596713BC}"/>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72E65938-7485-419E-9CF5-5F58C548B6DB}"/>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8406F774-8CD3-405B-93E3-3E17EF39120F}"/>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2,899
2,884
282.13
4,500,846
4,340,424
143,422
2,348,030
3,479,888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8A64A111-716F-4342-B1F4-0A7DCA73D111}"/>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D588DBC8-11BF-4668-97D7-28044BB5AEC3}"/>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AD5C28CD-0C03-458A-8F37-D3F3B0C79ECC}"/>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18.8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762A7F74-F363-4441-8B5B-10598C2406C4}"/>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8313AD1F-5ADB-4DE5-861C-BB1E134E001C}"/>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20468050-A7D9-440F-BA26-B02D49B500EC}"/>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B0222D11-CF0D-4265-94EF-B509A2C6706F}"/>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E86A6266-D753-409D-AF40-7BF82954EBD6}"/>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4EED0F5B-49FD-445B-8FCE-38E8E7790BC7}"/>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B039F6A2-7AEC-4A63-8F1E-709DF41B0D25}"/>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70F1F505-88EB-4A84-A689-77F31ECCB6B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8B591D60-EE31-4A4F-AB38-3F776C9B02B1}"/>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49D24B66-7009-44A8-B8D6-8D46A05BB312}"/>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C6375D5-68D0-4E35-9112-4B9A329AD775}"/>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294EE9A9-647E-4A3B-9F7F-530C60FB2AB5}"/>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E4A03F7D-8DAF-416A-A2E4-BF930C5438ED}"/>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E06CE67A-5EC9-4C95-9DF7-C413B6B93739}"/>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4958C5BF-BD4C-4DFA-A151-D818EA28AD51}"/>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D6FB647E-BA63-4665-9BE1-ADD078C3DD3C}"/>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440B5BC9-F818-40D3-8AD5-9DA5FD9CCDDE}"/>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A36B470-9B9D-41B5-8BD2-D1732B4503D6}"/>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EF7B2A1F-D248-4B29-91AD-DF944BE18A2D}"/>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B63B3953-384E-46C0-B13A-2E8997140778}"/>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962A77A-17A2-4BF0-AD03-1431EDA55867}"/>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D592ED88-31AD-4B67-8893-6881DD66757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17B47257-EAAD-498E-AB7F-DC608C1AA03C}"/>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DD87313D-41D0-48C5-9A1F-A57593505A43}"/>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97E9AE1-3C65-4D24-85A9-798752020EA9}"/>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CCEF8CC7-B033-4CCB-805B-3DEBB5D5B4CD}"/>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1BA5043F-2D1E-498F-99C7-155E6A048AD5}"/>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B2358AF6-D1D8-4279-A746-E7F3F0BF9AD9}"/>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7277DFC6-201D-42AB-9E59-8C0856FB1024}"/>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53B8058F-C0F9-427F-BDEE-40E8B491EC06}"/>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7F650AB1-A63E-47CF-B233-AF3725774DB3}"/>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BDFFA153-ACC3-43D0-8EEF-43E43BBD7914}"/>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BC38256D-E650-4973-9154-B17AED24F961}"/>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EF1C6FB9-0029-4875-85DA-2A0BF31CCC62}"/>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72462E9D-5971-48D1-A547-E03D1AD788E5}"/>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8B00D89C-30FF-42C3-AEC1-F59891AE04B6}"/>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8897F8A6-96A8-4B55-9001-8EA74C94967B}"/>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F68F148A-41B1-4E50-93F3-3951835B1C94}"/>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E674C9FC-2170-4CD6-A879-9E6BDB2111D6}"/>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EE1F2282-7C9D-49ED-B061-3EF10E252D3B}"/>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2E9208B6-5E5F-43A7-9821-4E469E97B4E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118B4AF5-83D1-4542-B5A3-44C1F15CD3B7}"/>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57F2BF57-148F-4DE7-AEF7-DD6A7AA0D9F1}"/>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15F58C96-2F1D-4061-A103-606797821AB1}"/>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8245F6B9-FFB0-43EA-9D7D-2274646C2A56}"/>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60" name="直線コネクタ 59">
          <a:extLst>
            <a:ext uri="{FF2B5EF4-FFF2-40B4-BE49-F238E27FC236}">
              <a16:creationId xmlns:a16="http://schemas.microsoft.com/office/drawing/2014/main" id="{9C09D544-723C-4B2A-A741-DDD54D9E36DB}"/>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61" name="テキスト ボックス 60">
          <a:extLst>
            <a:ext uri="{FF2B5EF4-FFF2-40B4-BE49-F238E27FC236}">
              <a16:creationId xmlns:a16="http://schemas.microsoft.com/office/drawing/2014/main" id="{15891A57-7673-49E2-A6FC-C20F0B78E081}"/>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2" name="直線コネクタ 61">
          <a:extLst>
            <a:ext uri="{FF2B5EF4-FFF2-40B4-BE49-F238E27FC236}">
              <a16:creationId xmlns:a16="http://schemas.microsoft.com/office/drawing/2014/main" id="{F802D8AB-8A26-4B4A-8F6A-8C83576B9403}"/>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3" name="テキスト ボックス 62">
          <a:extLst>
            <a:ext uri="{FF2B5EF4-FFF2-40B4-BE49-F238E27FC236}">
              <a16:creationId xmlns:a16="http://schemas.microsoft.com/office/drawing/2014/main" id="{04534751-CBC0-4B1C-A505-DB97B6CB1F22}"/>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4" name="直線コネクタ 63">
          <a:extLst>
            <a:ext uri="{FF2B5EF4-FFF2-40B4-BE49-F238E27FC236}">
              <a16:creationId xmlns:a16="http://schemas.microsoft.com/office/drawing/2014/main" id="{08384FC2-404D-4C0D-8DA3-3A714894A50D}"/>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5" name="テキスト ボックス 64">
          <a:extLst>
            <a:ext uri="{FF2B5EF4-FFF2-40B4-BE49-F238E27FC236}">
              <a16:creationId xmlns:a16="http://schemas.microsoft.com/office/drawing/2014/main" id="{8DA3460D-9468-4234-9A8F-C25B3F61977B}"/>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6" name="直線コネクタ 65">
          <a:extLst>
            <a:ext uri="{FF2B5EF4-FFF2-40B4-BE49-F238E27FC236}">
              <a16:creationId xmlns:a16="http://schemas.microsoft.com/office/drawing/2014/main" id="{019C3C4A-B1C0-4C19-88FD-DE0AF4859F71}"/>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7" name="テキスト ボックス 66">
          <a:extLst>
            <a:ext uri="{FF2B5EF4-FFF2-40B4-BE49-F238E27FC236}">
              <a16:creationId xmlns:a16="http://schemas.microsoft.com/office/drawing/2014/main" id="{69349B16-9476-4577-9E69-8F8738B1A28F}"/>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8" name="直線コネクタ 67">
          <a:extLst>
            <a:ext uri="{FF2B5EF4-FFF2-40B4-BE49-F238E27FC236}">
              <a16:creationId xmlns:a16="http://schemas.microsoft.com/office/drawing/2014/main" id="{97C1960F-A737-4442-8085-5521A1B638B8}"/>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9" name="テキスト ボックス 68">
          <a:extLst>
            <a:ext uri="{FF2B5EF4-FFF2-40B4-BE49-F238E27FC236}">
              <a16:creationId xmlns:a16="http://schemas.microsoft.com/office/drawing/2014/main" id="{607115FD-61D2-43CB-919B-EC72ACD28171}"/>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70" name="直線コネクタ 69">
          <a:extLst>
            <a:ext uri="{FF2B5EF4-FFF2-40B4-BE49-F238E27FC236}">
              <a16:creationId xmlns:a16="http://schemas.microsoft.com/office/drawing/2014/main" id="{BDAB5DB9-5632-43A1-A68F-77EC3C5AB674}"/>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71" name="テキスト ボックス 70">
          <a:extLst>
            <a:ext uri="{FF2B5EF4-FFF2-40B4-BE49-F238E27FC236}">
              <a16:creationId xmlns:a16="http://schemas.microsoft.com/office/drawing/2014/main" id="{2AA5E798-061F-4F5F-B30C-E1A238729985}"/>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2" name="直線コネクタ 71">
          <a:extLst>
            <a:ext uri="{FF2B5EF4-FFF2-40B4-BE49-F238E27FC236}">
              <a16:creationId xmlns:a16="http://schemas.microsoft.com/office/drawing/2014/main" id="{E0C7A76A-BD83-4F33-BAC0-E2072319F159}"/>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73" name="【体育館・プール】&#10;有形固定資産減価償却率グラフ枠">
          <a:extLst>
            <a:ext uri="{FF2B5EF4-FFF2-40B4-BE49-F238E27FC236}">
              <a16:creationId xmlns:a16="http://schemas.microsoft.com/office/drawing/2014/main" id="{56F75764-3611-4EC6-BC56-3FA72E0AD2A6}"/>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42454</xdr:rowOff>
    </xdr:from>
    <xdr:to>
      <xdr:col>24</xdr:col>
      <xdr:colOff>62865</xdr:colOff>
      <xdr:row>64</xdr:row>
      <xdr:rowOff>130628</xdr:rowOff>
    </xdr:to>
    <xdr:cxnSp macro="">
      <xdr:nvCxnSpPr>
        <xdr:cNvPr id="74" name="直線コネクタ 73">
          <a:extLst>
            <a:ext uri="{FF2B5EF4-FFF2-40B4-BE49-F238E27FC236}">
              <a16:creationId xmlns:a16="http://schemas.microsoft.com/office/drawing/2014/main" id="{64CEC7D0-FD02-40F2-BBC6-952EBCD0290B}"/>
            </a:ext>
          </a:extLst>
        </xdr:cNvPr>
        <xdr:cNvCxnSpPr/>
      </xdr:nvCxnSpPr>
      <xdr:spPr>
        <a:xfrm flipV="1">
          <a:off x="4634865" y="9643654"/>
          <a:ext cx="0" cy="1459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75" name="【体育館・プール】&#10;有形固定資産減価償却率最小値テキスト">
          <a:extLst>
            <a:ext uri="{FF2B5EF4-FFF2-40B4-BE49-F238E27FC236}">
              <a16:creationId xmlns:a16="http://schemas.microsoft.com/office/drawing/2014/main" id="{C25FA2E2-ABA2-4E1A-BD28-3D61CAB45FF2}"/>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76" name="直線コネクタ 75">
          <a:extLst>
            <a:ext uri="{FF2B5EF4-FFF2-40B4-BE49-F238E27FC236}">
              <a16:creationId xmlns:a16="http://schemas.microsoft.com/office/drawing/2014/main" id="{54D6744A-B9E3-4930-8D65-58AD05523E3A}"/>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160581</xdr:rowOff>
    </xdr:from>
    <xdr:ext cx="405111" cy="259045"/>
    <xdr:sp macro="" textlink="">
      <xdr:nvSpPr>
        <xdr:cNvPr id="77" name="【体育館・プール】&#10;有形固定資産減価償却率最大値テキスト">
          <a:extLst>
            <a:ext uri="{FF2B5EF4-FFF2-40B4-BE49-F238E27FC236}">
              <a16:creationId xmlns:a16="http://schemas.microsoft.com/office/drawing/2014/main" id="{1EB83C61-793A-4FE9-95F0-66048E6D19BD}"/>
            </a:ext>
          </a:extLst>
        </xdr:cNvPr>
        <xdr:cNvSpPr txBox="1"/>
      </xdr:nvSpPr>
      <xdr:spPr>
        <a:xfrm>
          <a:off x="4673600" y="9418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42454</xdr:rowOff>
    </xdr:from>
    <xdr:to>
      <xdr:col>24</xdr:col>
      <xdr:colOff>152400</xdr:colOff>
      <xdr:row>56</xdr:row>
      <xdr:rowOff>42454</xdr:rowOff>
    </xdr:to>
    <xdr:cxnSp macro="">
      <xdr:nvCxnSpPr>
        <xdr:cNvPr id="78" name="直線コネクタ 77">
          <a:extLst>
            <a:ext uri="{FF2B5EF4-FFF2-40B4-BE49-F238E27FC236}">
              <a16:creationId xmlns:a16="http://schemas.microsoft.com/office/drawing/2014/main" id="{6DA04004-ACA4-42F8-B083-F9FC96D38BF3}"/>
            </a:ext>
          </a:extLst>
        </xdr:cNvPr>
        <xdr:cNvCxnSpPr/>
      </xdr:nvCxnSpPr>
      <xdr:spPr>
        <a:xfrm>
          <a:off x="4546600" y="9643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109237</xdr:rowOff>
    </xdr:from>
    <xdr:ext cx="405111" cy="259045"/>
    <xdr:sp macro="" textlink="">
      <xdr:nvSpPr>
        <xdr:cNvPr id="79" name="【体育館・プール】&#10;有形固定資産減価償却率平均値テキスト">
          <a:extLst>
            <a:ext uri="{FF2B5EF4-FFF2-40B4-BE49-F238E27FC236}">
              <a16:creationId xmlns:a16="http://schemas.microsoft.com/office/drawing/2014/main" id="{C055FA2F-08FD-4EAF-ADCF-5A68089A12AC}"/>
            </a:ext>
          </a:extLst>
        </xdr:cNvPr>
        <xdr:cNvSpPr txBox="1"/>
      </xdr:nvSpPr>
      <xdr:spPr>
        <a:xfrm>
          <a:off x="4673600" y="103962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86360</xdr:rowOff>
    </xdr:from>
    <xdr:to>
      <xdr:col>24</xdr:col>
      <xdr:colOff>114300</xdr:colOff>
      <xdr:row>62</xdr:row>
      <xdr:rowOff>16510</xdr:rowOff>
    </xdr:to>
    <xdr:sp macro="" textlink="">
      <xdr:nvSpPr>
        <xdr:cNvPr id="80" name="フローチャート: 判断 79">
          <a:extLst>
            <a:ext uri="{FF2B5EF4-FFF2-40B4-BE49-F238E27FC236}">
              <a16:creationId xmlns:a16="http://schemas.microsoft.com/office/drawing/2014/main" id="{C7539F9F-0FEC-4B7E-A26D-2D3EA20F2000}"/>
            </a:ext>
          </a:extLst>
        </xdr:cNvPr>
        <xdr:cNvSpPr/>
      </xdr:nvSpPr>
      <xdr:spPr>
        <a:xfrm>
          <a:off x="4584700" y="1054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130447</xdr:rowOff>
    </xdr:from>
    <xdr:to>
      <xdr:col>20</xdr:col>
      <xdr:colOff>38100</xdr:colOff>
      <xdr:row>61</xdr:row>
      <xdr:rowOff>60597</xdr:rowOff>
    </xdr:to>
    <xdr:sp macro="" textlink="">
      <xdr:nvSpPr>
        <xdr:cNvPr id="81" name="フローチャート: 判断 80">
          <a:extLst>
            <a:ext uri="{FF2B5EF4-FFF2-40B4-BE49-F238E27FC236}">
              <a16:creationId xmlns:a16="http://schemas.microsoft.com/office/drawing/2014/main" id="{89E3FF6C-6FED-4AE1-BB2D-C0102F9DA51A}"/>
            </a:ext>
          </a:extLst>
        </xdr:cNvPr>
        <xdr:cNvSpPr/>
      </xdr:nvSpPr>
      <xdr:spPr>
        <a:xfrm>
          <a:off x="3746500" y="1041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153307</xdr:rowOff>
    </xdr:from>
    <xdr:to>
      <xdr:col>15</xdr:col>
      <xdr:colOff>101600</xdr:colOff>
      <xdr:row>61</xdr:row>
      <xdr:rowOff>83457</xdr:rowOff>
    </xdr:to>
    <xdr:sp macro="" textlink="">
      <xdr:nvSpPr>
        <xdr:cNvPr id="82" name="フローチャート: 判断 81">
          <a:extLst>
            <a:ext uri="{FF2B5EF4-FFF2-40B4-BE49-F238E27FC236}">
              <a16:creationId xmlns:a16="http://schemas.microsoft.com/office/drawing/2014/main" id="{7CAA4B28-1B82-4AEE-B29E-1E451F9901E9}"/>
            </a:ext>
          </a:extLst>
        </xdr:cNvPr>
        <xdr:cNvSpPr/>
      </xdr:nvSpPr>
      <xdr:spPr>
        <a:xfrm>
          <a:off x="2857500" y="1044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135346</xdr:rowOff>
    </xdr:from>
    <xdr:to>
      <xdr:col>10</xdr:col>
      <xdr:colOff>165100</xdr:colOff>
      <xdr:row>61</xdr:row>
      <xdr:rowOff>65496</xdr:rowOff>
    </xdr:to>
    <xdr:sp macro="" textlink="">
      <xdr:nvSpPr>
        <xdr:cNvPr id="83" name="フローチャート: 判断 82">
          <a:extLst>
            <a:ext uri="{FF2B5EF4-FFF2-40B4-BE49-F238E27FC236}">
              <a16:creationId xmlns:a16="http://schemas.microsoft.com/office/drawing/2014/main" id="{394EDC27-ADF6-46D7-B59C-F756BAB37E4A}"/>
            </a:ext>
          </a:extLst>
        </xdr:cNvPr>
        <xdr:cNvSpPr/>
      </xdr:nvSpPr>
      <xdr:spPr>
        <a:xfrm>
          <a:off x="1968500" y="1042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9616</xdr:rowOff>
    </xdr:from>
    <xdr:to>
      <xdr:col>6</xdr:col>
      <xdr:colOff>38100</xdr:colOff>
      <xdr:row>61</xdr:row>
      <xdr:rowOff>111216</xdr:rowOff>
    </xdr:to>
    <xdr:sp macro="" textlink="">
      <xdr:nvSpPr>
        <xdr:cNvPr id="84" name="フローチャート: 判断 83">
          <a:extLst>
            <a:ext uri="{FF2B5EF4-FFF2-40B4-BE49-F238E27FC236}">
              <a16:creationId xmlns:a16="http://schemas.microsoft.com/office/drawing/2014/main" id="{DE0BF160-E4EC-4E1B-9D44-401EA3C2CA3B}"/>
            </a:ext>
          </a:extLst>
        </xdr:cNvPr>
        <xdr:cNvSpPr/>
      </xdr:nvSpPr>
      <xdr:spPr>
        <a:xfrm>
          <a:off x="1079500" y="1046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8DFA60E4-46BA-4E23-A6F4-0F86133878A4}"/>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80E3D8D6-C3CC-4131-B993-75A4D15EF8C3}"/>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DAB30C19-9D71-4F17-B69E-9FF1A3354012}"/>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B14002F3-3856-4961-8F3B-C7A29B9ACC9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a:extLst>
            <a:ext uri="{FF2B5EF4-FFF2-40B4-BE49-F238E27FC236}">
              <a16:creationId xmlns:a16="http://schemas.microsoft.com/office/drawing/2014/main" id="{4EAFD5AC-AE24-453D-A98B-6C43E1A675AF}"/>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164737</xdr:rowOff>
    </xdr:from>
    <xdr:to>
      <xdr:col>24</xdr:col>
      <xdr:colOff>114300</xdr:colOff>
      <xdr:row>64</xdr:row>
      <xdr:rowOff>94887</xdr:rowOff>
    </xdr:to>
    <xdr:sp macro="" textlink="">
      <xdr:nvSpPr>
        <xdr:cNvPr id="90" name="楕円 89">
          <a:extLst>
            <a:ext uri="{FF2B5EF4-FFF2-40B4-BE49-F238E27FC236}">
              <a16:creationId xmlns:a16="http://schemas.microsoft.com/office/drawing/2014/main" id="{85C88D91-193E-4AF1-A6FF-BBA8AADB129E}"/>
            </a:ext>
          </a:extLst>
        </xdr:cNvPr>
        <xdr:cNvSpPr/>
      </xdr:nvSpPr>
      <xdr:spPr>
        <a:xfrm>
          <a:off x="4584700" y="10966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79664</xdr:rowOff>
    </xdr:from>
    <xdr:ext cx="405111" cy="259045"/>
    <xdr:sp macro="" textlink="">
      <xdr:nvSpPr>
        <xdr:cNvPr id="91" name="【体育館・プール】&#10;有形固定資産減価償却率該当値テキスト">
          <a:extLst>
            <a:ext uri="{FF2B5EF4-FFF2-40B4-BE49-F238E27FC236}">
              <a16:creationId xmlns:a16="http://schemas.microsoft.com/office/drawing/2014/main" id="{5832AE5B-6D31-4F86-A3BA-D9387B7A5771}"/>
            </a:ext>
          </a:extLst>
        </xdr:cNvPr>
        <xdr:cNvSpPr txBox="1"/>
      </xdr:nvSpPr>
      <xdr:spPr>
        <a:xfrm>
          <a:off x="4673600" y="10881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64</xdr:row>
      <xdr:rowOff>7983</xdr:rowOff>
    </xdr:from>
    <xdr:to>
      <xdr:col>20</xdr:col>
      <xdr:colOff>38100</xdr:colOff>
      <xdr:row>64</xdr:row>
      <xdr:rowOff>109583</xdr:rowOff>
    </xdr:to>
    <xdr:sp macro="" textlink="">
      <xdr:nvSpPr>
        <xdr:cNvPr id="92" name="楕円 91">
          <a:extLst>
            <a:ext uri="{FF2B5EF4-FFF2-40B4-BE49-F238E27FC236}">
              <a16:creationId xmlns:a16="http://schemas.microsoft.com/office/drawing/2014/main" id="{F7350357-8A17-4514-9C42-8DA59AB74152}"/>
            </a:ext>
          </a:extLst>
        </xdr:cNvPr>
        <xdr:cNvSpPr/>
      </xdr:nvSpPr>
      <xdr:spPr>
        <a:xfrm>
          <a:off x="3746500" y="10980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64</xdr:row>
      <xdr:rowOff>44087</xdr:rowOff>
    </xdr:from>
    <xdr:to>
      <xdr:col>24</xdr:col>
      <xdr:colOff>63500</xdr:colOff>
      <xdr:row>64</xdr:row>
      <xdr:rowOff>58783</xdr:rowOff>
    </xdr:to>
    <xdr:cxnSp macro="">
      <xdr:nvCxnSpPr>
        <xdr:cNvPr id="93" name="直線コネクタ 92">
          <a:extLst>
            <a:ext uri="{FF2B5EF4-FFF2-40B4-BE49-F238E27FC236}">
              <a16:creationId xmlns:a16="http://schemas.microsoft.com/office/drawing/2014/main" id="{230E3301-6211-425F-AA31-29D9903BF6E4}"/>
            </a:ext>
          </a:extLst>
        </xdr:cNvPr>
        <xdr:cNvCxnSpPr/>
      </xdr:nvCxnSpPr>
      <xdr:spPr>
        <a:xfrm flipV="1">
          <a:off x="3797300" y="11016887"/>
          <a:ext cx="8382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64</xdr:row>
      <xdr:rowOff>1451</xdr:rowOff>
    </xdr:from>
    <xdr:to>
      <xdr:col>15</xdr:col>
      <xdr:colOff>101600</xdr:colOff>
      <xdr:row>64</xdr:row>
      <xdr:rowOff>103051</xdr:rowOff>
    </xdr:to>
    <xdr:sp macro="" textlink="">
      <xdr:nvSpPr>
        <xdr:cNvPr id="94" name="楕円 93">
          <a:extLst>
            <a:ext uri="{FF2B5EF4-FFF2-40B4-BE49-F238E27FC236}">
              <a16:creationId xmlns:a16="http://schemas.microsoft.com/office/drawing/2014/main" id="{AAB2D0D8-0CC8-4A1E-B7D3-BC93ED922B86}"/>
            </a:ext>
          </a:extLst>
        </xdr:cNvPr>
        <xdr:cNvSpPr/>
      </xdr:nvSpPr>
      <xdr:spPr>
        <a:xfrm>
          <a:off x="2857500" y="10974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64</xdr:row>
      <xdr:rowOff>52251</xdr:rowOff>
    </xdr:from>
    <xdr:to>
      <xdr:col>19</xdr:col>
      <xdr:colOff>177800</xdr:colOff>
      <xdr:row>64</xdr:row>
      <xdr:rowOff>58783</xdr:rowOff>
    </xdr:to>
    <xdr:cxnSp macro="">
      <xdr:nvCxnSpPr>
        <xdr:cNvPr id="95" name="直線コネクタ 94">
          <a:extLst>
            <a:ext uri="{FF2B5EF4-FFF2-40B4-BE49-F238E27FC236}">
              <a16:creationId xmlns:a16="http://schemas.microsoft.com/office/drawing/2014/main" id="{28CA9122-D433-4AF6-AFA1-B8A9810FE0B0}"/>
            </a:ext>
          </a:extLst>
        </xdr:cNvPr>
        <xdr:cNvCxnSpPr/>
      </xdr:nvCxnSpPr>
      <xdr:spPr>
        <a:xfrm>
          <a:off x="2908300" y="11025051"/>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64</xdr:row>
      <xdr:rowOff>4717</xdr:rowOff>
    </xdr:from>
    <xdr:to>
      <xdr:col>10</xdr:col>
      <xdr:colOff>165100</xdr:colOff>
      <xdr:row>64</xdr:row>
      <xdr:rowOff>106317</xdr:rowOff>
    </xdr:to>
    <xdr:sp macro="" textlink="">
      <xdr:nvSpPr>
        <xdr:cNvPr id="96" name="楕円 95">
          <a:extLst>
            <a:ext uri="{FF2B5EF4-FFF2-40B4-BE49-F238E27FC236}">
              <a16:creationId xmlns:a16="http://schemas.microsoft.com/office/drawing/2014/main" id="{066D8DA7-047E-4C5B-87A2-B49A3D5C6712}"/>
            </a:ext>
          </a:extLst>
        </xdr:cNvPr>
        <xdr:cNvSpPr/>
      </xdr:nvSpPr>
      <xdr:spPr>
        <a:xfrm>
          <a:off x="1968500" y="10977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64</xdr:row>
      <xdr:rowOff>52251</xdr:rowOff>
    </xdr:from>
    <xdr:to>
      <xdr:col>15</xdr:col>
      <xdr:colOff>50800</xdr:colOff>
      <xdr:row>64</xdr:row>
      <xdr:rowOff>55517</xdr:rowOff>
    </xdr:to>
    <xdr:cxnSp macro="">
      <xdr:nvCxnSpPr>
        <xdr:cNvPr id="97" name="直線コネクタ 96">
          <a:extLst>
            <a:ext uri="{FF2B5EF4-FFF2-40B4-BE49-F238E27FC236}">
              <a16:creationId xmlns:a16="http://schemas.microsoft.com/office/drawing/2014/main" id="{6F827606-BC1E-4C2D-8E04-4CAEC40E95D0}"/>
            </a:ext>
          </a:extLst>
        </xdr:cNvPr>
        <xdr:cNvCxnSpPr/>
      </xdr:nvCxnSpPr>
      <xdr:spPr>
        <a:xfrm flipV="1">
          <a:off x="2019300" y="11025051"/>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63</xdr:row>
      <xdr:rowOff>171269</xdr:rowOff>
    </xdr:from>
    <xdr:to>
      <xdr:col>6</xdr:col>
      <xdr:colOff>38100</xdr:colOff>
      <xdr:row>64</xdr:row>
      <xdr:rowOff>101419</xdr:rowOff>
    </xdr:to>
    <xdr:sp macro="" textlink="">
      <xdr:nvSpPr>
        <xdr:cNvPr id="98" name="楕円 97">
          <a:extLst>
            <a:ext uri="{FF2B5EF4-FFF2-40B4-BE49-F238E27FC236}">
              <a16:creationId xmlns:a16="http://schemas.microsoft.com/office/drawing/2014/main" id="{A382C558-484F-40C8-8513-535B839F0D2B}"/>
            </a:ext>
          </a:extLst>
        </xdr:cNvPr>
        <xdr:cNvSpPr/>
      </xdr:nvSpPr>
      <xdr:spPr>
        <a:xfrm>
          <a:off x="1079500" y="10972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64</xdr:row>
      <xdr:rowOff>50619</xdr:rowOff>
    </xdr:from>
    <xdr:to>
      <xdr:col>10</xdr:col>
      <xdr:colOff>114300</xdr:colOff>
      <xdr:row>64</xdr:row>
      <xdr:rowOff>55517</xdr:rowOff>
    </xdr:to>
    <xdr:cxnSp macro="">
      <xdr:nvCxnSpPr>
        <xdr:cNvPr id="99" name="直線コネクタ 98">
          <a:extLst>
            <a:ext uri="{FF2B5EF4-FFF2-40B4-BE49-F238E27FC236}">
              <a16:creationId xmlns:a16="http://schemas.microsoft.com/office/drawing/2014/main" id="{92477402-F833-4FA6-BEC2-BA377135E178}"/>
            </a:ext>
          </a:extLst>
        </xdr:cNvPr>
        <xdr:cNvCxnSpPr/>
      </xdr:nvCxnSpPr>
      <xdr:spPr>
        <a:xfrm>
          <a:off x="1130300" y="11023419"/>
          <a:ext cx="8890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77124</xdr:rowOff>
    </xdr:from>
    <xdr:ext cx="405111" cy="259045"/>
    <xdr:sp macro="" textlink="">
      <xdr:nvSpPr>
        <xdr:cNvPr id="100" name="n_1aveValue【体育館・プール】&#10;有形固定資産減価償却率">
          <a:extLst>
            <a:ext uri="{FF2B5EF4-FFF2-40B4-BE49-F238E27FC236}">
              <a16:creationId xmlns:a16="http://schemas.microsoft.com/office/drawing/2014/main" id="{75E9E96C-380E-48B3-9392-4D4D563935BB}"/>
            </a:ext>
          </a:extLst>
        </xdr:cNvPr>
        <xdr:cNvSpPr txBox="1"/>
      </xdr:nvSpPr>
      <xdr:spPr>
        <a:xfrm>
          <a:off x="3582044" y="101926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99984</xdr:rowOff>
    </xdr:from>
    <xdr:ext cx="405111" cy="259045"/>
    <xdr:sp macro="" textlink="">
      <xdr:nvSpPr>
        <xdr:cNvPr id="101" name="n_2aveValue【体育館・プール】&#10;有形固定資産減価償却率">
          <a:extLst>
            <a:ext uri="{FF2B5EF4-FFF2-40B4-BE49-F238E27FC236}">
              <a16:creationId xmlns:a16="http://schemas.microsoft.com/office/drawing/2014/main" id="{4286FF89-F65C-4550-BA49-AA3DA6418006}"/>
            </a:ext>
          </a:extLst>
        </xdr:cNvPr>
        <xdr:cNvSpPr txBox="1"/>
      </xdr:nvSpPr>
      <xdr:spPr>
        <a:xfrm>
          <a:off x="2705744" y="102155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82023</xdr:rowOff>
    </xdr:from>
    <xdr:ext cx="405111" cy="259045"/>
    <xdr:sp macro="" textlink="">
      <xdr:nvSpPr>
        <xdr:cNvPr id="102" name="n_3aveValue【体育館・プール】&#10;有形固定資産減価償却率">
          <a:extLst>
            <a:ext uri="{FF2B5EF4-FFF2-40B4-BE49-F238E27FC236}">
              <a16:creationId xmlns:a16="http://schemas.microsoft.com/office/drawing/2014/main" id="{9286DBEB-4C6E-4FA7-AC90-A232E0139156}"/>
            </a:ext>
          </a:extLst>
        </xdr:cNvPr>
        <xdr:cNvSpPr txBox="1"/>
      </xdr:nvSpPr>
      <xdr:spPr>
        <a:xfrm>
          <a:off x="1816744" y="10197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127743</xdr:rowOff>
    </xdr:from>
    <xdr:ext cx="405111" cy="259045"/>
    <xdr:sp macro="" textlink="">
      <xdr:nvSpPr>
        <xdr:cNvPr id="103" name="n_4aveValue【体育館・プール】&#10;有形固定資産減価償却率">
          <a:extLst>
            <a:ext uri="{FF2B5EF4-FFF2-40B4-BE49-F238E27FC236}">
              <a16:creationId xmlns:a16="http://schemas.microsoft.com/office/drawing/2014/main" id="{0B22F484-9A0D-41FA-AA16-C458EB9C7382}"/>
            </a:ext>
          </a:extLst>
        </xdr:cNvPr>
        <xdr:cNvSpPr txBox="1"/>
      </xdr:nvSpPr>
      <xdr:spPr>
        <a:xfrm>
          <a:off x="927744" y="102432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64</xdr:row>
      <xdr:rowOff>100710</xdr:rowOff>
    </xdr:from>
    <xdr:ext cx="405111" cy="259045"/>
    <xdr:sp macro="" textlink="">
      <xdr:nvSpPr>
        <xdr:cNvPr id="104" name="n_1mainValue【体育館・プール】&#10;有形固定資産減価償却率">
          <a:extLst>
            <a:ext uri="{FF2B5EF4-FFF2-40B4-BE49-F238E27FC236}">
              <a16:creationId xmlns:a16="http://schemas.microsoft.com/office/drawing/2014/main" id="{F83593C6-5D12-4FE1-8234-45CA002D2FC2}"/>
            </a:ext>
          </a:extLst>
        </xdr:cNvPr>
        <xdr:cNvSpPr txBox="1"/>
      </xdr:nvSpPr>
      <xdr:spPr>
        <a:xfrm>
          <a:off x="3582044" y="110735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64</xdr:row>
      <xdr:rowOff>94178</xdr:rowOff>
    </xdr:from>
    <xdr:ext cx="405111" cy="259045"/>
    <xdr:sp macro="" textlink="">
      <xdr:nvSpPr>
        <xdr:cNvPr id="105" name="n_2mainValue【体育館・プール】&#10;有形固定資産減価償却率">
          <a:extLst>
            <a:ext uri="{FF2B5EF4-FFF2-40B4-BE49-F238E27FC236}">
              <a16:creationId xmlns:a16="http://schemas.microsoft.com/office/drawing/2014/main" id="{D610C6CE-C392-4F64-BF85-7CCCE8AD0440}"/>
            </a:ext>
          </a:extLst>
        </xdr:cNvPr>
        <xdr:cNvSpPr txBox="1"/>
      </xdr:nvSpPr>
      <xdr:spPr>
        <a:xfrm>
          <a:off x="2705744" y="11066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64</xdr:row>
      <xdr:rowOff>97444</xdr:rowOff>
    </xdr:from>
    <xdr:ext cx="405111" cy="259045"/>
    <xdr:sp macro="" textlink="">
      <xdr:nvSpPr>
        <xdr:cNvPr id="106" name="n_3mainValue【体育館・プール】&#10;有形固定資産減価償却率">
          <a:extLst>
            <a:ext uri="{FF2B5EF4-FFF2-40B4-BE49-F238E27FC236}">
              <a16:creationId xmlns:a16="http://schemas.microsoft.com/office/drawing/2014/main" id="{F6FEDD46-7E7D-48D1-87EC-F0E7E6F97E8B}"/>
            </a:ext>
          </a:extLst>
        </xdr:cNvPr>
        <xdr:cNvSpPr txBox="1"/>
      </xdr:nvSpPr>
      <xdr:spPr>
        <a:xfrm>
          <a:off x="1816744" y="110702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64</xdr:row>
      <xdr:rowOff>92546</xdr:rowOff>
    </xdr:from>
    <xdr:ext cx="405111" cy="259045"/>
    <xdr:sp macro="" textlink="">
      <xdr:nvSpPr>
        <xdr:cNvPr id="107" name="n_4mainValue【体育館・プール】&#10;有形固定資産減価償却率">
          <a:extLst>
            <a:ext uri="{FF2B5EF4-FFF2-40B4-BE49-F238E27FC236}">
              <a16:creationId xmlns:a16="http://schemas.microsoft.com/office/drawing/2014/main" id="{98A3E212-9A28-4AE4-9F54-0458A5BB418F}"/>
            </a:ext>
          </a:extLst>
        </xdr:cNvPr>
        <xdr:cNvSpPr txBox="1"/>
      </xdr:nvSpPr>
      <xdr:spPr>
        <a:xfrm>
          <a:off x="927744" y="110653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8" name="正方形/長方形 107">
          <a:extLst>
            <a:ext uri="{FF2B5EF4-FFF2-40B4-BE49-F238E27FC236}">
              <a16:creationId xmlns:a16="http://schemas.microsoft.com/office/drawing/2014/main" id="{AEF1899C-6576-4B03-8937-CDCA05207DEB}"/>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9" name="正方形/長方形 108">
          <a:extLst>
            <a:ext uri="{FF2B5EF4-FFF2-40B4-BE49-F238E27FC236}">
              <a16:creationId xmlns:a16="http://schemas.microsoft.com/office/drawing/2014/main" id="{3E8D1F32-80C0-445B-9646-D67F403D76C5}"/>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10" name="正方形/長方形 109">
          <a:extLst>
            <a:ext uri="{FF2B5EF4-FFF2-40B4-BE49-F238E27FC236}">
              <a16:creationId xmlns:a16="http://schemas.microsoft.com/office/drawing/2014/main" id="{1AE3BC61-6E60-45BC-8F64-E8898D9E0C4B}"/>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1" name="正方形/長方形 110">
          <a:extLst>
            <a:ext uri="{FF2B5EF4-FFF2-40B4-BE49-F238E27FC236}">
              <a16:creationId xmlns:a16="http://schemas.microsoft.com/office/drawing/2014/main" id="{6367E5BD-2A65-47D1-98FB-78E1C9E99D0B}"/>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2" name="正方形/長方形 111">
          <a:extLst>
            <a:ext uri="{FF2B5EF4-FFF2-40B4-BE49-F238E27FC236}">
              <a16:creationId xmlns:a16="http://schemas.microsoft.com/office/drawing/2014/main" id="{F2C5D88D-1C0B-4C76-B92D-B022186F0084}"/>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3" name="正方形/長方形 112">
          <a:extLst>
            <a:ext uri="{FF2B5EF4-FFF2-40B4-BE49-F238E27FC236}">
              <a16:creationId xmlns:a16="http://schemas.microsoft.com/office/drawing/2014/main" id="{A62BD220-AC2A-482F-80C8-A8C2C646DF97}"/>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4" name="正方形/長方形 113">
          <a:extLst>
            <a:ext uri="{FF2B5EF4-FFF2-40B4-BE49-F238E27FC236}">
              <a16:creationId xmlns:a16="http://schemas.microsoft.com/office/drawing/2014/main" id="{9168769D-0737-4087-987D-0AA8C5F35C25}"/>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5" name="正方形/長方形 114">
          <a:extLst>
            <a:ext uri="{FF2B5EF4-FFF2-40B4-BE49-F238E27FC236}">
              <a16:creationId xmlns:a16="http://schemas.microsoft.com/office/drawing/2014/main" id="{02B31059-AFE4-4EC5-9117-F3E5ED2BC948}"/>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6" name="テキスト ボックス 115">
          <a:extLst>
            <a:ext uri="{FF2B5EF4-FFF2-40B4-BE49-F238E27FC236}">
              <a16:creationId xmlns:a16="http://schemas.microsoft.com/office/drawing/2014/main" id="{DBB8AC2D-0E6A-4CC7-B8AD-B713AB77B5E3}"/>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7" name="直線コネクタ 116">
          <a:extLst>
            <a:ext uri="{FF2B5EF4-FFF2-40B4-BE49-F238E27FC236}">
              <a16:creationId xmlns:a16="http://schemas.microsoft.com/office/drawing/2014/main" id="{3EFA42BD-3188-4CAC-B810-6A2184DD47CF}"/>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18" name="直線コネクタ 117">
          <a:extLst>
            <a:ext uri="{FF2B5EF4-FFF2-40B4-BE49-F238E27FC236}">
              <a16:creationId xmlns:a16="http://schemas.microsoft.com/office/drawing/2014/main" id="{FEED02E5-42BF-480F-BD07-E8F82C441C3A}"/>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19" name="テキスト ボックス 118">
          <a:extLst>
            <a:ext uri="{FF2B5EF4-FFF2-40B4-BE49-F238E27FC236}">
              <a16:creationId xmlns:a16="http://schemas.microsoft.com/office/drawing/2014/main" id="{20D6D445-A11F-4299-837E-A51227779B97}"/>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20" name="直線コネクタ 119">
          <a:extLst>
            <a:ext uri="{FF2B5EF4-FFF2-40B4-BE49-F238E27FC236}">
              <a16:creationId xmlns:a16="http://schemas.microsoft.com/office/drawing/2014/main" id="{72A957B3-CA42-4EAE-AEFE-C0E7E328BA87}"/>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21" name="テキスト ボックス 120">
          <a:extLst>
            <a:ext uri="{FF2B5EF4-FFF2-40B4-BE49-F238E27FC236}">
              <a16:creationId xmlns:a16="http://schemas.microsoft.com/office/drawing/2014/main" id="{85223634-8A0A-43C4-B21C-11223DA1D9DA}"/>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22" name="直線コネクタ 121">
          <a:extLst>
            <a:ext uri="{FF2B5EF4-FFF2-40B4-BE49-F238E27FC236}">
              <a16:creationId xmlns:a16="http://schemas.microsoft.com/office/drawing/2014/main" id="{BD06B94F-152C-4F22-AD4E-E7AF97E82597}"/>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23" name="テキスト ボックス 122">
          <a:extLst>
            <a:ext uri="{FF2B5EF4-FFF2-40B4-BE49-F238E27FC236}">
              <a16:creationId xmlns:a16="http://schemas.microsoft.com/office/drawing/2014/main" id="{EDB8D967-BCEC-4095-8599-2BD96AE547B8}"/>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24" name="直線コネクタ 123">
          <a:extLst>
            <a:ext uri="{FF2B5EF4-FFF2-40B4-BE49-F238E27FC236}">
              <a16:creationId xmlns:a16="http://schemas.microsoft.com/office/drawing/2014/main" id="{B9341689-B3DE-4938-8C9F-9DE248D409B9}"/>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25" name="テキスト ボックス 124">
          <a:extLst>
            <a:ext uri="{FF2B5EF4-FFF2-40B4-BE49-F238E27FC236}">
              <a16:creationId xmlns:a16="http://schemas.microsoft.com/office/drawing/2014/main" id="{D76482C5-0BEA-4604-A6F4-EE2F4C051E6D}"/>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26" name="直線コネクタ 125">
          <a:extLst>
            <a:ext uri="{FF2B5EF4-FFF2-40B4-BE49-F238E27FC236}">
              <a16:creationId xmlns:a16="http://schemas.microsoft.com/office/drawing/2014/main" id="{D52F39C9-1E82-4EEF-8CFA-A13A97780034}"/>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27" name="テキスト ボックス 126">
          <a:extLst>
            <a:ext uri="{FF2B5EF4-FFF2-40B4-BE49-F238E27FC236}">
              <a16:creationId xmlns:a16="http://schemas.microsoft.com/office/drawing/2014/main" id="{51F87F43-9885-4C0B-9350-6DD1716B63E2}"/>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8" name="直線コネクタ 127">
          <a:extLst>
            <a:ext uri="{FF2B5EF4-FFF2-40B4-BE49-F238E27FC236}">
              <a16:creationId xmlns:a16="http://schemas.microsoft.com/office/drawing/2014/main" id="{5B66DC7F-423F-453A-AFF8-3DD7608101A8}"/>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86377</xdr:rowOff>
    </xdr:from>
    <xdr:ext cx="531299" cy="259045"/>
    <xdr:sp macro="" textlink="">
      <xdr:nvSpPr>
        <xdr:cNvPr id="129" name="テキスト ボックス 128">
          <a:extLst>
            <a:ext uri="{FF2B5EF4-FFF2-40B4-BE49-F238E27FC236}">
              <a16:creationId xmlns:a16="http://schemas.microsoft.com/office/drawing/2014/main" id="{98A23986-78DA-4E6A-8B37-1D927990750C}"/>
            </a:ext>
          </a:extLst>
        </xdr:cNvPr>
        <xdr:cNvSpPr txBox="1"/>
      </xdr:nvSpPr>
      <xdr:spPr>
        <a:xfrm>
          <a:off x="6072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30" name="【体育館・プール】&#10;一人当たり面積グラフ枠">
          <a:extLst>
            <a:ext uri="{FF2B5EF4-FFF2-40B4-BE49-F238E27FC236}">
              <a16:creationId xmlns:a16="http://schemas.microsoft.com/office/drawing/2014/main" id="{4051A600-2F80-4D47-B88D-02067C567291}"/>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60960</xdr:rowOff>
    </xdr:from>
    <xdr:to>
      <xdr:col>54</xdr:col>
      <xdr:colOff>189865</xdr:colOff>
      <xdr:row>64</xdr:row>
      <xdr:rowOff>75057</xdr:rowOff>
    </xdr:to>
    <xdr:cxnSp macro="">
      <xdr:nvCxnSpPr>
        <xdr:cNvPr id="131" name="直線コネクタ 130">
          <a:extLst>
            <a:ext uri="{FF2B5EF4-FFF2-40B4-BE49-F238E27FC236}">
              <a16:creationId xmlns:a16="http://schemas.microsoft.com/office/drawing/2014/main" id="{566EB40C-D1EB-4EC2-8F12-D3C348457FF6}"/>
            </a:ext>
          </a:extLst>
        </xdr:cNvPr>
        <xdr:cNvCxnSpPr/>
      </xdr:nvCxnSpPr>
      <xdr:spPr>
        <a:xfrm flipV="1">
          <a:off x="10476865" y="9490710"/>
          <a:ext cx="0" cy="15571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78884</xdr:rowOff>
    </xdr:from>
    <xdr:ext cx="469744" cy="259045"/>
    <xdr:sp macro="" textlink="">
      <xdr:nvSpPr>
        <xdr:cNvPr id="132" name="【体育館・プール】&#10;一人当たり面積最小値テキスト">
          <a:extLst>
            <a:ext uri="{FF2B5EF4-FFF2-40B4-BE49-F238E27FC236}">
              <a16:creationId xmlns:a16="http://schemas.microsoft.com/office/drawing/2014/main" id="{A3F2917E-277A-434E-B24F-A48C03F336CA}"/>
            </a:ext>
          </a:extLst>
        </xdr:cNvPr>
        <xdr:cNvSpPr txBox="1"/>
      </xdr:nvSpPr>
      <xdr:spPr>
        <a:xfrm>
          <a:off x="10515600" y="11051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75057</xdr:rowOff>
    </xdr:from>
    <xdr:to>
      <xdr:col>55</xdr:col>
      <xdr:colOff>88900</xdr:colOff>
      <xdr:row>64</xdr:row>
      <xdr:rowOff>75057</xdr:rowOff>
    </xdr:to>
    <xdr:cxnSp macro="">
      <xdr:nvCxnSpPr>
        <xdr:cNvPr id="133" name="直線コネクタ 132">
          <a:extLst>
            <a:ext uri="{FF2B5EF4-FFF2-40B4-BE49-F238E27FC236}">
              <a16:creationId xmlns:a16="http://schemas.microsoft.com/office/drawing/2014/main" id="{15CC2E7F-BAA5-45BF-A5E7-0BB54DED8EAA}"/>
            </a:ext>
          </a:extLst>
        </xdr:cNvPr>
        <xdr:cNvCxnSpPr/>
      </xdr:nvCxnSpPr>
      <xdr:spPr>
        <a:xfrm>
          <a:off x="10388600" y="11047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7637</xdr:rowOff>
    </xdr:from>
    <xdr:ext cx="469744" cy="259045"/>
    <xdr:sp macro="" textlink="">
      <xdr:nvSpPr>
        <xdr:cNvPr id="134" name="【体育館・プール】&#10;一人当たり面積最大値テキスト">
          <a:extLst>
            <a:ext uri="{FF2B5EF4-FFF2-40B4-BE49-F238E27FC236}">
              <a16:creationId xmlns:a16="http://schemas.microsoft.com/office/drawing/2014/main" id="{22C5DAC2-3CA6-4F60-AD4F-191AD96D266B}"/>
            </a:ext>
          </a:extLst>
        </xdr:cNvPr>
        <xdr:cNvSpPr txBox="1"/>
      </xdr:nvSpPr>
      <xdr:spPr>
        <a:xfrm>
          <a:off x="10515600" y="9265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60960</xdr:rowOff>
    </xdr:from>
    <xdr:to>
      <xdr:col>55</xdr:col>
      <xdr:colOff>88900</xdr:colOff>
      <xdr:row>55</xdr:row>
      <xdr:rowOff>60960</xdr:rowOff>
    </xdr:to>
    <xdr:cxnSp macro="">
      <xdr:nvCxnSpPr>
        <xdr:cNvPr id="135" name="直線コネクタ 134">
          <a:extLst>
            <a:ext uri="{FF2B5EF4-FFF2-40B4-BE49-F238E27FC236}">
              <a16:creationId xmlns:a16="http://schemas.microsoft.com/office/drawing/2014/main" id="{5D02373E-A923-4EB6-A504-8802022064C0}"/>
            </a:ext>
          </a:extLst>
        </xdr:cNvPr>
        <xdr:cNvCxnSpPr/>
      </xdr:nvCxnSpPr>
      <xdr:spPr>
        <a:xfrm>
          <a:off x="10388600" y="9490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129938</xdr:rowOff>
    </xdr:from>
    <xdr:ext cx="469744" cy="259045"/>
    <xdr:sp macro="" textlink="">
      <xdr:nvSpPr>
        <xdr:cNvPr id="136" name="【体育館・プール】&#10;一人当たり面積平均値テキスト">
          <a:extLst>
            <a:ext uri="{FF2B5EF4-FFF2-40B4-BE49-F238E27FC236}">
              <a16:creationId xmlns:a16="http://schemas.microsoft.com/office/drawing/2014/main" id="{28A687A0-EEA4-4BB7-9532-E23134DA9C85}"/>
            </a:ext>
          </a:extLst>
        </xdr:cNvPr>
        <xdr:cNvSpPr txBox="1"/>
      </xdr:nvSpPr>
      <xdr:spPr>
        <a:xfrm>
          <a:off x="10515600" y="107598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151511</xdr:rowOff>
    </xdr:from>
    <xdr:to>
      <xdr:col>55</xdr:col>
      <xdr:colOff>50800</xdr:colOff>
      <xdr:row>63</xdr:row>
      <xdr:rowOff>81661</xdr:rowOff>
    </xdr:to>
    <xdr:sp macro="" textlink="">
      <xdr:nvSpPr>
        <xdr:cNvPr id="137" name="フローチャート: 判断 136">
          <a:extLst>
            <a:ext uri="{FF2B5EF4-FFF2-40B4-BE49-F238E27FC236}">
              <a16:creationId xmlns:a16="http://schemas.microsoft.com/office/drawing/2014/main" id="{E32DD18E-9E67-446F-BD26-5F88CCFA1021}"/>
            </a:ext>
          </a:extLst>
        </xdr:cNvPr>
        <xdr:cNvSpPr/>
      </xdr:nvSpPr>
      <xdr:spPr>
        <a:xfrm>
          <a:off x="10426700" y="10781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159512</xdr:rowOff>
    </xdr:from>
    <xdr:to>
      <xdr:col>50</xdr:col>
      <xdr:colOff>165100</xdr:colOff>
      <xdr:row>63</xdr:row>
      <xdr:rowOff>89662</xdr:rowOff>
    </xdr:to>
    <xdr:sp macro="" textlink="">
      <xdr:nvSpPr>
        <xdr:cNvPr id="138" name="フローチャート: 判断 137">
          <a:extLst>
            <a:ext uri="{FF2B5EF4-FFF2-40B4-BE49-F238E27FC236}">
              <a16:creationId xmlns:a16="http://schemas.microsoft.com/office/drawing/2014/main" id="{6C65D7D6-85D3-4DCA-AE47-0CFAD30D0169}"/>
            </a:ext>
          </a:extLst>
        </xdr:cNvPr>
        <xdr:cNvSpPr/>
      </xdr:nvSpPr>
      <xdr:spPr>
        <a:xfrm>
          <a:off x="9588500" y="10789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147892</xdr:rowOff>
    </xdr:from>
    <xdr:to>
      <xdr:col>46</xdr:col>
      <xdr:colOff>38100</xdr:colOff>
      <xdr:row>63</xdr:row>
      <xdr:rowOff>78042</xdr:rowOff>
    </xdr:to>
    <xdr:sp macro="" textlink="">
      <xdr:nvSpPr>
        <xdr:cNvPr id="139" name="フローチャート: 判断 138">
          <a:extLst>
            <a:ext uri="{FF2B5EF4-FFF2-40B4-BE49-F238E27FC236}">
              <a16:creationId xmlns:a16="http://schemas.microsoft.com/office/drawing/2014/main" id="{124D0DF0-AFAB-409F-AE99-6D9B187787FC}"/>
            </a:ext>
          </a:extLst>
        </xdr:cNvPr>
        <xdr:cNvSpPr/>
      </xdr:nvSpPr>
      <xdr:spPr>
        <a:xfrm>
          <a:off x="8699500" y="10777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150558</xdr:rowOff>
    </xdr:from>
    <xdr:to>
      <xdr:col>41</xdr:col>
      <xdr:colOff>101600</xdr:colOff>
      <xdr:row>63</xdr:row>
      <xdr:rowOff>80708</xdr:rowOff>
    </xdr:to>
    <xdr:sp macro="" textlink="">
      <xdr:nvSpPr>
        <xdr:cNvPr id="140" name="フローチャート: 判断 139">
          <a:extLst>
            <a:ext uri="{FF2B5EF4-FFF2-40B4-BE49-F238E27FC236}">
              <a16:creationId xmlns:a16="http://schemas.microsoft.com/office/drawing/2014/main" id="{3FBBF981-49FA-4626-80F8-C239955D9149}"/>
            </a:ext>
          </a:extLst>
        </xdr:cNvPr>
        <xdr:cNvSpPr/>
      </xdr:nvSpPr>
      <xdr:spPr>
        <a:xfrm>
          <a:off x="7810500" y="10780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1588</xdr:rowOff>
    </xdr:from>
    <xdr:to>
      <xdr:col>36</xdr:col>
      <xdr:colOff>165100</xdr:colOff>
      <xdr:row>63</xdr:row>
      <xdr:rowOff>103188</xdr:rowOff>
    </xdr:to>
    <xdr:sp macro="" textlink="">
      <xdr:nvSpPr>
        <xdr:cNvPr id="141" name="フローチャート: 判断 140">
          <a:extLst>
            <a:ext uri="{FF2B5EF4-FFF2-40B4-BE49-F238E27FC236}">
              <a16:creationId xmlns:a16="http://schemas.microsoft.com/office/drawing/2014/main" id="{D48699CB-FF92-4404-A6F5-6894EE2CFD5A}"/>
            </a:ext>
          </a:extLst>
        </xdr:cNvPr>
        <xdr:cNvSpPr/>
      </xdr:nvSpPr>
      <xdr:spPr>
        <a:xfrm>
          <a:off x="6921500" y="10802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2" name="テキスト ボックス 141">
          <a:extLst>
            <a:ext uri="{FF2B5EF4-FFF2-40B4-BE49-F238E27FC236}">
              <a16:creationId xmlns:a16="http://schemas.microsoft.com/office/drawing/2014/main" id="{85B43AFA-8246-4279-A7F0-4BFAB47A1C26}"/>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3" name="テキスト ボックス 142">
          <a:extLst>
            <a:ext uri="{FF2B5EF4-FFF2-40B4-BE49-F238E27FC236}">
              <a16:creationId xmlns:a16="http://schemas.microsoft.com/office/drawing/2014/main" id="{18D0A809-307A-45B0-AAF4-2214591E0DDF}"/>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4" name="テキスト ボックス 143">
          <a:extLst>
            <a:ext uri="{FF2B5EF4-FFF2-40B4-BE49-F238E27FC236}">
              <a16:creationId xmlns:a16="http://schemas.microsoft.com/office/drawing/2014/main" id="{256613EA-F66A-4C3B-8725-05D302B682ED}"/>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5" name="テキスト ボックス 144">
          <a:extLst>
            <a:ext uri="{FF2B5EF4-FFF2-40B4-BE49-F238E27FC236}">
              <a16:creationId xmlns:a16="http://schemas.microsoft.com/office/drawing/2014/main" id="{F3C886E0-A5A6-4505-B4B6-EB151C1FCEA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6" name="テキスト ボックス 145">
          <a:extLst>
            <a:ext uri="{FF2B5EF4-FFF2-40B4-BE49-F238E27FC236}">
              <a16:creationId xmlns:a16="http://schemas.microsoft.com/office/drawing/2014/main" id="{346DAE96-98E8-4553-BECD-6F25BF8D1F5C}"/>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74168</xdr:rowOff>
    </xdr:from>
    <xdr:to>
      <xdr:col>55</xdr:col>
      <xdr:colOff>50800</xdr:colOff>
      <xdr:row>63</xdr:row>
      <xdr:rowOff>4318</xdr:rowOff>
    </xdr:to>
    <xdr:sp macro="" textlink="">
      <xdr:nvSpPr>
        <xdr:cNvPr id="147" name="楕円 146">
          <a:extLst>
            <a:ext uri="{FF2B5EF4-FFF2-40B4-BE49-F238E27FC236}">
              <a16:creationId xmlns:a16="http://schemas.microsoft.com/office/drawing/2014/main" id="{F8956A61-6EE1-4690-99CD-ED4732188326}"/>
            </a:ext>
          </a:extLst>
        </xdr:cNvPr>
        <xdr:cNvSpPr/>
      </xdr:nvSpPr>
      <xdr:spPr>
        <a:xfrm>
          <a:off x="10426700" y="10704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97045</xdr:rowOff>
    </xdr:from>
    <xdr:ext cx="469744" cy="259045"/>
    <xdr:sp macro="" textlink="">
      <xdr:nvSpPr>
        <xdr:cNvPr id="148" name="【体育館・プール】&#10;一人当たり面積該当値テキスト">
          <a:extLst>
            <a:ext uri="{FF2B5EF4-FFF2-40B4-BE49-F238E27FC236}">
              <a16:creationId xmlns:a16="http://schemas.microsoft.com/office/drawing/2014/main" id="{A919349F-8673-41FD-8963-8AEF98FA2557}"/>
            </a:ext>
          </a:extLst>
        </xdr:cNvPr>
        <xdr:cNvSpPr txBox="1"/>
      </xdr:nvSpPr>
      <xdr:spPr>
        <a:xfrm>
          <a:off x="10515600" y="10555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84265</xdr:rowOff>
    </xdr:from>
    <xdr:to>
      <xdr:col>50</xdr:col>
      <xdr:colOff>165100</xdr:colOff>
      <xdr:row>63</xdr:row>
      <xdr:rowOff>14415</xdr:rowOff>
    </xdr:to>
    <xdr:sp macro="" textlink="">
      <xdr:nvSpPr>
        <xdr:cNvPr id="149" name="楕円 148">
          <a:extLst>
            <a:ext uri="{FF2B5EF4-FFF2-40B4-BE49-F238E27FC236}">
              <a16:creationId xmlns:a16="http://schemas.microsoft.com/office/drawing/2014/main" id="{D4DDE5C0-03A0-44F4-9670-316A76D7F164}"/>
            </a:ext>
          </a:extLst>
        </xdr:cNvPr>
        <xdr:cNvSpPr/>
      </xdr:nvSpPr>
      <xdr:spPr>
        <a:xfrm>
          <a:off x="9588500" y="10714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124968</xdr:rowOff>
    </xdr:from>
    <xdr:to>
      <xdr:col>55</xdr:col>
      <xdr:colOff>0</xdr:colOff>
      <xdr:row>62</xdr:row>
      <xdr:rowOff>135065</xdr:rowOff>
    </xdr:to>
    <xdr:cxnSp macro="">
      <xdr:nvCxnSpPr>
        <xdr:cNvPr id="150" name="直線コネクタ 149">
          <a:extLst>
            <a:ext uri="{FF2B5EF4-FFF2-40B4-BE49-F238E27FC236}">
              <a16:creationId xmlns:a16="http://schemas.microsoft.com/office/drawing/2014/main" id="{2B790DF3-4D6F-4BED-B5F6-E0DEB9C6220E}"/>
            </a:ext>
          </a:extLst>
        </xdr:cNvPr>
        <xdr:cNvCxnSpPr/>
      </xdr:nvCxnSpPr>
      <xdr:spPr>
        <a:xfrm flipV="1">
          <a:off x="9639300" y="10754868"/>
          <a:ext cx="838200" cy="10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91694</xdr:rowOff>
    </xdr:from>
    <xdr:to>
      <xdr:col>46</xdr:col>
      <xdr:colOff>38100</xdr:colOff>
      <xdr:row>63</xdr:row>
      <xdr:rowOff>21844</xdr:rowOff>
    </xdr:to>
    <xdr:sp macro="" textlink="">
      <xdr:nvSpPr>
        <xdr:cNvPr id="151" name="楕円 150">
          <a:extLst>
            <a:ext uri="{FF2B5EF4-FFF2-40B4-BE49-F238E27FC236}">
              <a16:creationId xmlns:a16="http://schemas.microsoft.com/office/drawing/2014/main" id="{36F224E8-FE0E-47AF-B25D-5B9698D4D073}"/>
            </a:ext>
          </a:extLst>
        </xdr:cNvPr>
        <xdr:cNvSpPr/>
      </xdr:nvSpPr>
      <xdr:spPr>
        <a:xfrm>
          <a:off x="8699500" y="1072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135065</xdr:rowOff>
    </xdr:from>
    <xdr:to>
      <xdr:col>50</xdr:col>
      <xdr:colOff>114300</xdr:colOff>
      <xdr:row>62</xdr:row>
      <xdr:rowOff>142494</xdr:rowOff>
    </xdr:to>
    <xdr:cxnSp macro="">
      <xdr:nvCxnSpPr>
        <xdr:cNvPr id="152" name="直線コネクタ 151">
          <a:extLst>
            <a:ext uri="{FF2B5EF4-FFF2-40B4-BE49-F238E27FC236}">
              <a16:creationId xmlns:a16="http://schemas.microsoft.com/office/drawing/2014/main" id="{DC0CE896-B0D1-4B99-9C4F-5B0AC98488AE}"/>
            </a:ext>
          </a:extLst>
        </xdr:cNvPr>
        <xdr:cNvCxnSpPr/>
      </xdr:nvCxnSpPr>
      <xdr:spPr>
        <a:xfrm flipV="1">
          <a:off x="8750300" y="10764965"/>
          <a:ext cx="889000" cy="7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84074</xdr:rowOff>
    </xdr:from>
    <xdr:to>
      <xdr:col>41</xdr:col>
      <xdr:colOff>101600</xdr:colOff>
      <xdr:row>63</xdr:row>
      <xdr:rowOff>14224</xdr:rowOff>
    </xdr:to>
    <xdr:sp macro="" textlink="">
      <xdr:nvSpPr>
        <xdr:cNvPr id="153" name="楕円 152">
          <a:extLst>
            <a:ext uri="{FF2B5EF4-FFF2-40B4-BE49-F238E27FC236}">
              <a16:creationId xmlns:a16="http://schemas.microsoft.com/office/drawing/2014/main" id="{9DB3EC8D-CE5C-444A-8216-0172CD92DD2B}"/>
            </a:ext>
          </a:extLst>
        </xdr:cNvPr>
        <xdr:cNvSpPr/>
      </xdr:nvSpPr>
      <xdr:spPr>
        <a:xfrm>
          <a:off x="7810500" y="10713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134874</xdr:rowOff>
    </xdr:from>
    <xdr:to>
      <xdr:col>45</xdr:col>
      <xdr:colOff>177800</xdr:colOff>
      <xdr:row>62</xdr:row>
      <xdr:rowOff>142494</xdr:rowOff>
    </xdr:to>
    <xdr:cxnSp macro="">
      <xdr:nvCxnSpPr>
        <xdr:cNvPr id="154" name="直線コネクタ 153">
          <a:extLst>
            <a:ext uri="{FF2B5EF4-FFF2-40B4-BE49-F238E27FC236}">
              <a16:creationId xmlns:a16="http://schemas.microsoft.com/office/drawing/2014/main" id="{30B61D8D-32EC-4B26-A67F-C7104D31A1E9}"/>
            </a:ext>
          </a:extLst>
        </xdr:cNvPr>
        <xdr:cNvCxnSpPr/>
      </xdr:nvCxnSpPr>
      <xdr:spPr>
        <a:xfrm>
          <a:off x="7861300" y="10764774"/>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108077</xdr:rowOff>
    </xdr:from>
    <xdr:to>
      <xdr:col>36</xdr:col>
      <xdr:colOff>165100</xdr:colOff>
      <xdr:row>63</xdr:row>
      <xdr:rowOff>38227</xdr:rowOff>
    </xdr:to>
    <xdr:sp macro="" textlink="">
      <xdr:nvSpPr>
        <xdr:cNvPr id="155" name="楕円 154">
          <a:extLst>
            <a:ext uri="{FF2B5EF4-FFF2-40B4-BE49-F238E27FC236}">
              <a16:creationId xmlns:a16="http://schemas.microsoft.com/office/drawing/2014/main" id="{E7334D0A-4542-45B6-A47E-DB5BE4576DCC}"/>
            </a:ext>
          </a:extLst>
        </xdr:cNvPr>
        <xdr:cNvSpPr/>
      </xdr:nvSpPr>
      <xdr:spPr>
        <a:xfrm>
          <a:off x="6921500" y="10737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134874</xdr:rowOff>
    </xdr:from>
    <xdr:to>
      <xdr:col>41</xdr:col>
      <xdr:colOff>50800</xdr:colOff>
      <xdr:row>62</xdr:row>
      <xdr:rowOff>158877</xdr:rowOff>
    </xdr:to>
    <xdr:cxnSp macro="">
      <xdr:nvCxnSpPr>
        <xdr:cNvPr id="156" name="直線コネクタ 155">
          <a:extLst>
            <a:ext uri="{FF2B5EF4-FFF2-40B4-BE49-F238E27FC236}">
              <a16:creationId xmlns:a16="http://schemas.microsoft.com/office/drawing/2014/main" id="{A045964B-522C-4491-B40A-3C96A3801888}"/>
            </a:ext>
          </a:extLst>
        </xdr:cNvPr>
        <xdr:cNvCxnSpPr/>
      </xdr:nvCxnSpPr>
      <xdr:spPr>
        <a:xfrm flipV="1">
          <a:off x="6972300" y="10764774"/>
          <a:ext cx="889000" cy="24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80789</xdr:rowOff>
    </xdr:from>
    <xdr:ext cx="469744" cy="259045"/>
    <xdr:sp macro="" textlink="">
      <xdr:nvSpPr>
        <xdr:cNvPr id="157" name="n_1aveValue【体育館・プール】&#10;一人当たり面積">
          <a:extLst>
            <a:ext uri="{FF2B5EF4-FFF2-40B4-BE49-F238E27FC236}">
              <a16:creationId xmlns:a16="http://schemas.microsoft.com/office/drawing/2014/main" id="{86D7B004-6A7F-4B07-A5E6-1FB2945FE2BE}"/>
            </a:ext>
          </a:extLst>
        </xdr:cNvPr>
        <xdr:cNvSpPr txBox="1"/>
      </xdr:nvSpPr>
      <xdr:spPr>
        <a:xfrm>
          <a:off x="9391727" y="10882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69169</xdr:rowOff>
    </xdr:from>
    <xdr:ext cx="469744" cy="259045"/>
    <xdr:sp macro="" textlink="">
      <xdr:nvSpPr>
        <xdr:cNvPr id="158" name="n_2aveValue【体育館・プール】&#10;一人当たり面積">
          <a:extLst>
            <a:ext uri="{FF2B5EF4-FFF2-40B4-BE49-F238E27FC236}">
              <a16:creationId xmlns:a16="http://schemas.microsoft.com/office/drawing/2014/main" id="{A344A0CC-CE98-410E-8A90-161EE3E3A31E}"/>
            </a:ext>
          </a:extLst>
        </xdr:cNvPr>
        <xdr:cNvSpPr txBox="1"/>
      </xdr:nvSpPr>
      <xdr:spPr>
        <a:xfrm>
          <a:off x="8515427" y="10870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71835</xdr:rowOff>
    </xdr:from>
    <xdr:ext cx="469744" cy="259045"/>
    <xdr:sp macro="" textlink="">
      <xdr:nvSpPr>
        <xdr:cNvPr id="159" name="n_3aveValue【体育館・プール】&#10;一人当たり面積">
          <a:extLst>
            <a:ext uri="{FF2B5EF4-FFF2-40B4-BE49-F238E27FC236}">
              <a16:creationId xmlns:a16="http://schemas.microsoft.com/office/drawing/2014/main" id="{D83072DA-2593-4C77-8D42-28039CB854A0}"/>
            </a:ext>
          </a:extLst>
        </xdr:cNvPr>
        <xdr:cNvSpPr txBox="1"/>
      </xdr:nvSpPr>
      <xdr:spPr>
        <a:xfrm>
          <a:off x="7626427" y="10873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94315</xdr:rowOff>
    </xdr:from>
    <xdr:ext cx="469744" cy="259045"/>
    <xdr:sp macro="" textlink="">
      <xdr:nvSpPr>
        <xdr:cNvPr id="160" name="n_4aveValue【体育館・プール】&#10;一人当たり面積">
          <a:extLst>
            <a:ext uri="{FF2B5EF4-FFF2-40B4-BE49-F238E27FC236}">
              <a16:creationId xmlns:a16="http://schemas.microsoft.com/office/drawing/2014/main" id="{F656FDF8-0C09-4967-AB51-0097DA691C6D}"/>
            </a:ext>
          </a:extLst>
        </xdr:cNvPr>
        <xdr:cNvSpPr txBox="1"/>
      </xdr:nvSpPr>
      <xdr:spPr>
        <a:xfrm>
          <a:off x="6737427" y="10895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61</xdr:row>
      <xdr:rowOff>30942</xdr:rowOff>
    </xdr:from>
    <xdr:ext cx="469744" cy="259045"/>
    <xdr:sp macro="" textlink="">
      <xdr:nvSpPr>
        <xdr:cNvPr id="161" name="n_1mainValue【体育館・プール】&#10;一人当たり面積">
          <a:extLst>
            <a:ext uri="{FF2B5EF4-FFF2-40B4-BE49-F238E27FC236}">
              <a16:creationId xmlns:a16="http://schemas.microsoft.com/office/drawing/2014/main" id="{9BC28C9D-D1F7-45BE-B9A6-DEC762CECD28}"/>
            </a:ext>
          </a:extLst>
        </xdr:cNvPr>
        <xdr:cNvSpPr txBox="1"/>
      </xdr:nvSpPr>
      <xdr:spPr>
        <a:xfrm>
          <a:off x="9391727" y="10489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38371</xdr:rowOff>
    </xdr:from>
    <xdr:ext cx="469744" cy="259045"/>
    <xdr:sp macro="" textlink="">
      <xdr:nvSpPr>
        <xdr:cNvPr id="162" name="n_2mainValue【体育館・プール】&#10;一人当たり面積">
          <a:extLst>
            <a:ext uri="{FF2B5EF4-FFF2-40B4-BE49-F238E27FC236}">
              <a16:creationId xmlns:a16="http://schemas.microsoft.com/office/drawing/2014/main" id="{B47AD193-D767-4D91-99F7-4C37D54CFF7E}"/>
            </a:ext>
          </a:extLst>
        </xdr:cNvPr>
        <xdr:cNvSpPr txBox="1"/>
      </xdr:nvSpPr>
      <xdr:spPr>
        <a:xfrm>
          <a:off x="8515427" y="10496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30751</xdr:rowOff>
    </xdr:from>
    <xdr:ext cx="469744" cy="259045"/>
    <xdr:sp macro="" textlink="">
      <xdr:nvSpPr>
        <xdr:cNvPr id="163" name="n_3mainValue【体育館・プール】&#10;一人当たり面積">
          <a:extLst>
            <a:ext uri="{FF2B5EF4-FFF2-40B4-BE49-F238E27FC236}">
              <a16:creationId xmlns:a16="http://schemas.microsoft.com/office/drawing/2014/main" id="{D7EDE1F3-AB2D-409E-A00C-9C9358D98435}"/>
            </a:ext>
          </a:extLst>
        </xdr:cNvPr>
        <xdr:cNvSpPr txBox="1"/>
      </xdr:nvSpPr>
      <xdr:spPr>
        <a:xfrm>
          <a:off x="7626427" y="10489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54754</xdr:rowOff>
    </xdr:from>
    <xdr:ext cx="469744" cy="259045"/>
    <xdr:sp macro="" textlink="">
      <xdr:nvSpPr>
        <xdr:cNvPr id="164" name="n_4mainValue【体育館・プール】&#10;一人当たり面積">
          <a:extLst>
            <a:ext uri="{FF2B5EF4-FFF2-40B4-BE49-F238E27FC236}">
              <a16:creationId xmlns:a16="http://schemas.microsoft.com/office/drawing/2014/main" id="{8735E572-DCCC-4153-95A2-560627E62CD4}"/>
            </a:ext>
          </a:extLst>
        </xdr:cNvPr>
        <xdr:cNvSpPr txBox="1"/>
      </xdr:nvSpPr>
      <xdr:spPr>
        <a:xfrm>
          <a:off x="6737427" y="10513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5" name="正方形/長方形 164">
          <a:extLst>
            <a:ext uri="{FF2B5EF4-FFF2-40B4-BE49-F238E27FC236}">
              <a16:creationId xmlns:a16="http://schemas.microsoft.com/office/drawing/2014/main" id="{257E4FCD-0BFD-42C8-9A45-F9F142BFDD2E}"/>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6" name="正方形/長方形 165">
          <a:extLst>
            <a:ext uri="{FF2B5EF4-FFF2-40B4-BE49-F238E27FC236}">
              <a16:creationId xmlns:a16="http://schemas.microsoft.com/office/drawing/2014/main" id="{56F1A7C0-E07C-469B-AE9D-BEF4AB151447}"/>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7" name="正方形/長方形 166">
          <a:extLst>
            <a:ext uri="{FF2B5EF4-FFF2-40B4-BE49-F238E27FC236}">
              <a16:creationId xmlns:a16="http://schemas.microsoft.com/office/drawing/2014/main" id="{16FAFD31-3DDD-4ADF-BAF9-B635514515D5}"/>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8" name="正方形/長方形 167">
          <a:extLst>
            <a:ext uri="{FF2B5EF4-FFF2-40B4-BE49-F238E27FC236}">
              <a16:creationId xmlns:a16="http://schemas.microsoft.com/office/drawing/2014/main" id="{B5BE263A-539A-40E7-A53D-1044355784A5}"/>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9" name="正方形/長方形 168">
          <a:extLst>
            <a:ext uri="{FF2B5EF4-FFF2-40B4-BE49-F238E27FC236}">
              <a16:creationId xmlns:a16="http://schemas.microsoft.com/office/drawing/2014/main" id="{A856529C-8832-47E3-9C8F-166C2EE1318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70" name="正方形/長方形 169">
          <a:extLst>
            <a:ext uri="{FF2B5EF4-FFF2-40B4-BE49-F238E27FC236}">
              <a16:creationId xmlns:a16="http://schemas.microsoft.com/office/drawing/2014/main" id="{C85F1232-71D7-42BE-846A-660E62EFB62F}"/>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71" name="正方形/長方形 170">
          <a:extLst>
            <a:ext uri="{FF2B5EF4-FFF2-40B4-BE49-F238E27FC236}">
              <a16:creationId xmlns:a16="http://schemas.microsoft.com/office/drawing/2014/main" id="{299C8B66-41D7-43B8-B422-FCF02CCC5449}"/>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2" name="正方形/長方形 171">
          <a:extLst>
            <a:ext uri="{FF2B5EF4-FFF2-40B4-BE49-F238E27FC236}">
              <a16:creationId xmlns:a16="http://schemas.microsoft.com/office/drawing/2014/main" id="{F86D3B37-0756-47DD-A3FF-BDA490AC0F7C}"/>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3" name="テキスト ボックス 172">
          <a:extLst>
            <a:ext uri="{FF2B5EF4-FFF2-40B4-BE49-F238E27FC236}">
              <a16:creationId xmlns:a16="http://schemas.microsoft.com/office/drawing/2014/main" id="{9557C7E3-6B25-4025-8A77-1809992E5762}"/>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4" name="直線コネクタ 173">
          <a:extLst>
            <a:ext uri="{FF2B5EF4-FFF2-40B4-BE49-F238E27FC236}">
              <a16:creationId xmlns:a16="http://schemas.microsoft.com/office/drawing/2014/main" id="{7DA1D636-F9CB-4C14-AB91-B326214AA452}"/>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5" name="テキスト ボックス 174">
          <a:extLst>
            <a:ext uri="{FF2B5EF4-FFF2-40B4-BE49-F238E27FC236}">
              <a16:creationId xmlns:a16="http://schemas.microsoft.com/office/drawing/2014/main" id="{E2314710-4158-4B01-B540-5DF725505114}"/>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176" name="直線コネクタ 175">
          <a:extLst>
            <a:ext uri="{FF2B5EF4-FFF2-40B4-BE49-F238E27FC236}">
              <a16:creationId xmlns:a16="http://schemas.microsoft.com/office/drawing/2014/main" id="{556132D7-1039-4FA3-AD7E-0E8DAE2D6226}"/>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177" name="テキスト ボックス 176">
          <a:extLst>
            <a:ext uri="{FF2B5EF4-FFF2-40B4-BE49-F238E27FC236}">
              <a16:creationId xmlns:a16="http://schemas.microsoft.com/office/drawing/2014/main" id="{8F8130BD-86D9-40BE-A9DA-B2365D96B8B7}"/>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178" name="直線コネクタ 177">
          <a:extLst>
            <a:ext uri="{FF2B5EF4-FFF2-40B4-BE49-F238E27FC236}">
              <a16:creationId xmlns:a16="http://schemas.microsoft.com/office/drawing/2014/main" id="{380C5557-4F6C-4A53-AAA7-D0B5E8CB3AA9}"/>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179" name="テキスト ボックス 178">
          <a:extLst>
            <a:ext uri="{FF2B5EF4-FFF2-40B4-BE49-F238E27FC236}">
              <a16:creationId xmlns:a16="http://schemas.microsoft.com/office/drawing/2014/main" id="{D8ADE9E3-D865-49CF-B828-CFBCDBAB9FE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180" name="直線コネクタ 179">
          <a:extLst>
            <a:ext uri="{FF2B5EF4-FFF2-40B4-BE49-F238E27FC236}">
              <a16:creationId xmlns:a16="http://schemas.microsoft.com/office/drawing/2014/main" id="{7B474400-3E9A-4FF7-A706-453D2638DD59}"/>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181" name="テキスト ボックス 180">
          <a:extLst>
            <a:ext uri="{FF2B5EF4-FFF2-40B4-BE49-F238E27FC236}">
              <a16:creationId xmlns:a16="http://schemas.microsoft.com/office/drawing/2014/main" id="{765BAEE9-4AD7-4C47-B4B7-6CD472B1C676}"/>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182" name="直線コネクタ 181">
          <a:extLst>
            <a:ext uri="{FF2B5EF4-FFF2-40B4-BE49-F238E27FC236}">
              <a16:creationId xmlns:a16="http://schemas.microsoft.com/office/drawing/2014/main" id="{30562F25-DDD2-442D-80C7-FFEFF79DD9C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183" name="テキスト ボックス 182">
          <a:extLst>
            <a:ext uri="{FF2B5EF4-FFF2-40B4-BE49-F238E27FC236}">
              <a16:creationId xmlns:a16="http://schemas.microsoft.com/office/drawing/2014/main" id="{413BFDA5-1ED0-4DDF-BB53-BA82A787AB38}"/>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184" name="直線コネクタ 183">
          <a:extLst>
            <a:ext uri="{FF2B5EF4-FFF2-40B4-BE49-F238E27FC236}">
              <a16:creationId xmlns:a16="http://schemas.microsoft.com/office/drawing/2014/main" id="{5D8805B2-F104-4BD5-9BAE-B55FB05D0DFE}"/>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185" name="テキスト ボックス 184">
          <a:extLst>
            <a:ext uri="{FF2B5EF4-FFF2-40B4-BE49-F238E27FC236}">
              <a16:creationId xmlns:a16="http://schemas.microsoft.com/office/drawing/2014/main" id="{550933F6-36F1-43E7-8533-F4BCE2DA2DAD}"/>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186" name="直線コネクタ 185">
          <a:extLst>
            <a:ext uri="{FF2B5EF4-FFF2-40B4-BE49-F238E27FC236}">
              <a16:creationId xmlns:a16="http://schemas.microsoft.com/office/drawing/2014/main" id="{465BA145-7D29-4CAA-A00C-BA2B4E66DB73}"/>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187" name="テキスト ボックス 186">
          <a:extLst>
            <a:ext uri="{FF2B5EF4-FFF2-40B4-BE49-F238E27FC236}">
              <a16:creationId xmlns:a16="http://schemas.microsoft.com/office/drawing/2014/main" id="{F608BA74-DD27-4C57-AEC1-7CAA079DEA97}"/>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8" name="直線コネクタ 187">
          <a:extLst>
            <a:ext uri="{FF2B5EF4-FFF2-40B4-BE49-F238E27FC236}">
              <a16:creationId xmlns:a16="http://schemas.microsoft.com/office/drawing/2014/main" id="{D84FA88C-64D6-49DE-A76C-77DE5A94F55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189" name="【福祉施設】&#10;有形固定資産減価償却率グラフ枠">
          <a:extLst>
            <a:ext uri="{FF2B5EF4-FFF2-40B4-BE49-F238E27FC236}">
              <a16:creationId xmlns:a16="http://schemas.microsoft.com/office/drawing/2014/main" id="{0EFB4082-11D7-40E0-873C-286970C4CB2F}"/>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134438</xdr:rowOff>
    </xdr:from>
    <xdr:to>
      <xdr:col>24</xdr:col>
      <xdr:colOff>62865</xdr:colOff>
      <xdr:row>86</xdr:row>
      <xdr:rowOff>168729</xdr:rowOff>
    </xdr:to>
    <xdr:cxnSp macro="">
      <xdr:nvCxnSpPr>
        <xdr:cNvPr id="190" name="直線コネクタ 189">
          <a:extLst>
            <a:ext uri="{FF2B5EF4-FFF2-40B4-BE49-F238E27FC236}">
              <a16:creationId xmlns:a16="http://schemas.microsoft.com/office/drawing/2014/main" id="{63AC2170-25D3-40F4-953A-CFBB3408BC93}"/>
            </a:ext>
          </a:extLst>
        </xdr:cNvPr>
        <xdr:cNvCxnSpPr/>
      </xdr:nvCxnSpPr>
      <xdr:spPr>
        <a:xfrm flipV="1">
          <a:off x="4634865" y="13336088"/>
          <a:ext cx="0" cy="15773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191" name="【福祉施設】&#10;有形固定資産減価償却率最小値テキスト">
          <a:extLst>
            <a:ext uri="{FF2B5EF4-FFF2-40B4-BE49-F238E27FC236}">
              <a16:creationId xmlns:a16="http://schemas.microsoft.com/office/drawing/2014/main" id="{9DDD5D66-ECFE-4012-8023-AB16FD19902D}"/>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192" name="直線コネクタ 191">
          <a:extLst>
            <a:ext uri="{FF2B5EF4-FFF2-40B4-BE49-F238E27FC236}">
              <a16:creationId xmlns:a16="http://schemas.microsoft.com/office/drawing/2014/main" id="{484987D9-11B0-4F2B-9559-3EE3F9D3979A}"/>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81115</xdr:rowOff>
    </xdr:from>
    <xdr:ext cx="340478" cy="259045"/>
    <xdr:sp macro="" textlink="">
      <xdr:nvSpPr>
        <xdr:cNvPr id="193" name="【福祉施設】&#10;有形固定資産減価償却率最大値テキスト">
          <a:extLst>
            <a:ext uri="{FF2B5EF4-FFF2-40B4-BE49-F238E27FC236}">
              <a16:creationId xmlns:a16="http://schemas.microsoft.com/office/drawing/2014/main" id="{B72E464B-DC23-4B0D-BC6F-7D6A595BC435}"/>
            </a:ext>
          </a:extLst>
        </xdr:cNvPr>
        <xdr:cNvSpPr txBox="1"/>
      </xdr:nvSpPr>
      <xdr:spPr>
        <a:xfrm>
          <a:off x="4673600" y="1311131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134438</xdr:rowOff>
    </xdr:from>
    <xdr:to>
      <xdr:col>24</xdr:col>
      <xdr:colOff>152400</xdr:colOff>
      <xdr:row>77</xdr:row>
      <xdr:rowOff>134438</xdr:rowOff>
    </xdr:to>
    <xdr:cxnSp macro="">
      <xdr:nvCxnSpPr>
        <xdr:cNvPr id="194" name="直線コネクタ 193">
          <a:extLst>
            <a:ext uri="{FF2B5EF4-FFF2-40B4-BE49-F238E27FC236}">
              <a16:creationId xmlns:a16="http://schemas.microsoft.com/office/drawing/2014/main" id="{3E7B940D-7FCC-4693-9457-E950317F4A53}"/>
            </a:ext>
          </a:extLst>
        </xdr:cNvPr>
        <xdr:cNvCxnSpPr/>
      </xdr:nvCxnSpPr>
      <xdr:spPr>
        <a:xfrm>
          <a:off x="4546600" y="13336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96356</xdr:rowOff>
    </xdr:from>
    <xdr:ext cx="405111" cy="259045"/>
    <xdr:sp macro="" textlink="">
      <xdr:nvSpPr>
        <xdr:cNvPr id="195" name="【福祉施設】&#10;有形固定資産減価償却率平均値テキスト">
          <a:extLst>
            <a:ext uri="{FF2B5EF4-FFF2-40B4-BE49-F238E27FC236}">
              <a16:creationId xmlns:a16="http://schemas.microsoft.com/office/drawing/2014/main" id="{771B3F53-CCE7-4197-8299-ED04F1BE18F8}"/>
            </a:ext>
          </a:extLst>
        </xdr:cNvPr>
        <xdr:cNvSpPr txBox="1"/>
      </xdr:nvSpPr>
      <xdr:spPr>
        <a:xfrm>
          <a:off x="4673600" y="1415525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117929</xdr:rowOff>
    </xdr:from>
    <xdr:to>
      <xdr:col>24</xdr:col>
      <xdr:colOff>114300</xdr:colOff>
      <xdr:row>83</xdr:row>
      <xdr:rowOff>48079</xdr:rowOff>
    </xdr:to>
    <xdr:sp macro="" textlink="">
      <xdr:nvSpPr>
        <xdr:cNvPr id="196" name="フローチャート: 判断 195">
          <a:extLst>
            <a:ext uri="{FF2B5EF4-FFF2-40B4-BE49-F238E27FC236}">
              <a16:creationId xmlns:a16="http://schemas.microsoft.com/office/drawing/2014/main" id="{C832711A-7D14-4EFD-9F25-A74B0FA0781A}"/>
            </a:ext>
          </a:extLst>
        </xdr:cNvPr>
        <xdr:cNvSpPr/>
      </xdr:nvSpPr>
      <xdr:spPr>
        <a:xfrm>
          <a:off x="4584700" y="1417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77107</xdr:rowOff>
    </xdr:from>
    <xdr:to>
      <xdr:col>20</xdr:col>
      <xdr:colOff>38100</xdr:colOff>
      <xdr:row>83</xdr:row>
      <xdr:rowOff>7257</xdr:rowOff>
    </xdr:to>
    <xdr:sp macro="" textlink="">
      <xdr:nvSpPr>
        <xdr:cNvPr id="197" name="フローチャート: 判断 196">
          <a:extLst>
            <a:ext uri="{FF2B5EF4-FFF2-40B4-BE49-F238E27FC236}">
              <a16:creationId xmlns:a16="http://schemas.microsoft.com/office/drawing/2014/main" id="{D7A343F3-60A6-4803-BFF6-A186CEFD259B}"/>
            </a:ext>
          </a:extLst>
        </xdr:cNvPr>
        <xdr:cNvSpPr/>
      </xdr:nvSpPr>
      <xdr:spPr>
        <a:xfrm>
          <a:off x="3746500" y="1413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15058</xdr:rowOff>
    </xdr:from>
    <xdr:to>
      <xdr:col>15</xdr:col>
      <xdr:colOff>101600</xdr:colOff>
      <xdr:row>82</xdr:row>
      <xdr:rowOff>116658</xdr:rowOff>
    </xdr:to>
    <xdr:sp macro="" textlink="">
      <xdr:nvSpPr>
        <xdr:cNvPr id="198" name="フローチャート: 判断 197">
          <a:extLst>
            <a:ext uri="{FF2B5EF4-FFF2-40B4-BE49-F238E27FC236}">
              <a16:creationId xmlns:a16="http://schemas.microsoft.com/office/drawing/2014/main" id="{CC5FD662-28F6-4591-AAFA-361E8596E3B6}"/>
            </a:ext>
          </a:extLst>
        </xdr:cNvPr>
        <xdr:cNvSpPr/>
      </xdr:nvSpPr>
      <xdr:spPr>
        <a:xfrm>
          <a:off x="2857500" y="14073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82006</xdr:rowOff>
    </xdr:from>
    <xdr:to>
      <xdr:col>10</xdr:col>
      <xdr:colOff>165100</xdr:colOff>
      <xdr:row>82</xdr:row>
      <xdr:rowOff>12156</xdr:rowOff>
    </xdr:to>
    <xdr:sp macro="" textlink="">
      <xdr:nvSpPr>
        <xdr:cNvPr id="199" name="フローチャート: 判断 198">
          <a:extLst>
            <a:ext uri="{FF2B5EF4-FFF2-40B4-BE49-F238E27FC236}">
              <a16:creationId xmlns:a16="http://schemas.microsoft.com/office/drawing/2014/main" id="{E1248AF0-1C7B-4936-8313-77E6A6565155}"/>
            </a:ext>
          </a:extLst>
        </xdr:cNvPr>
        <xdr:cNvSpPr/>
      </xdr:nvSpPr>
      <xdr:spPr>
        <a:xfrm>
          <a:off x="1968500" y="1396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57513</xdr:rowOff>
    </xdr:from>
    <xdr:to>
      <xdr:col>6</xdr:col>
      <xdr:colOff>38100</xdr:colOff>
      <xdr:row>81</xdr:row>
      <xdr:rowOff>159113</xdr:rowOff>
    </xdr:to>
    <xdr:sp macro="" textlink="">
      <xdr:nvSpPr>
        <xdr:cNvPr id="200" name="フローチャート: 判断 199">
          <a:extLst>
            <a:ext uri="{FF2B5EF4-FFF2-40B4-BE49-F238E27FC236}">
              <a16:creationId xmlns:a16="http://schemas.microsoft.com/office/drawing/2014/main" id="{7E822F35-29A7-43BE-B7D0-97D9AE61DF30}"/>
            </a:ext>
          </a:extLst>
        </xdr:cNvPr>
        <xdr:cNvSpPr/>
      </xdr:nvSpPr>
      <xdr:spPr>
        <a:xfrm>
          <a:off x="1079500" y="13944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01" name="テキスト ボックス 200">
          <a:extLst>
            <a:ext uri="{FF2B5EF4-FFF2-40B4-BE49-F238E27FC236}">
              <a16:creationId xmlns:a16="http://schemas.microsoft.com/office/drawing/2014/main" id="{37A29D5A-0939-4795-8CBB-FF380391CD91}"/>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02" name="テキスト ボックス 201">
          <a:extLst>
            <a:ext uri="{FF2B5EF4-FFF2-40B4-BE49-F238E27FC236}">
              <a16:creationId xmlns:a16="http://schemas.microsoft.com/office/drawing/2014/main" id="{04C652E1-CFFB-4398-9777-E86B0D64BCA7}"/>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03" name="テキスト ボックス 202">
          <a:extLst>
            <a:ext uri="{FF2B5EF4-FFF2-40B4-BE49-F238E27FC236}">
              <a16:creationId xmlns:a16="http://schemas.microsoft.com/office/drawing/2014/main" id="{A04695D8-C7C7-4DFE-BC3A-CD6CB911A76E}"/>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4" name="テキスト ボックス 203">
          <a:extLst>
            <a:ext uri="{FF2B5EF4-FFF2-40B4-BE49-F238E27FC236}">
              <a16:creationId xmlns:a16="http://schemas.microsoft.com/office/drawing/2014/main" id="{10C3BF77-D982-4A15-8FC4-B1417F6F1E71}"/>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5" name="テキスト ボックス 204">
          <a:extLst>
            <a:ext uri="{FF2B5EF4-FFF2-40B4-BE49-F238E27FC236}">
              <a16:creationId xmlns:a16="http://schemas.microsoft.com/office/drawing/2014/main" id="{B94D5DEC-8631-4444-9E5F-239F15DD8B97}"/>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99968</xdr:rowOff>
    </xdr:from>
    <xdr:to>
      <xdr:col>24</xdr:col>
      <xdr:colOff>114300</xdr:colOff>
      <xdr:row>83</xdr:row>
      <xdr:rowOff>30118</xdr:rowOff>
    </xdr:to>
    <xdr:sp macro="" textlink="">
      <xdr:nvSpPr>
        <xdr:cNvPr id="206" name="楕円 205">
          <a:extLst>
            <a:ext uri="{FF2B5EF4-FFF2-40B4-BE49-F238E27FC236}">
              <a16:creationId xmlns:a16="http://schemas.microsoft.com/office/drawing/2014/main" id="{94ECED0C-FDE5-4381-9432-421A8D62FB12}"/>
            </a:ext>
          </a:extLst>
        </xdr:cNvPr>
        <xdr:cNvSpPr/>
      </xdr:nvSpPr>
      <xdr:spPr>
        <a:xfrm>
          <a:off x="4584700" y="14158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122845</xdr:rowOff>
    </xdr:from>
    <xdr:ext cx="405111" cy="259045"/>
    <xdr:sp macro="" textlink="">
      <xdr:nvSpPr>
        <xdr:cNvPr id="207" name="【福祉施設】&#10;有形固定資産減価償却率該当値テキスト">
          <a:extLst>
            <a:ext uri="{FF2B5EF4-FFF2-40B4-BE49-F238E27FC236}">
              <a16:creationId xmlns:a16="http://schemas.microsoft.com/office/drawing/2014/main" id="{C0712B79-0CD6-498F-B899-6FD08BE1D6FC}"/>
            </a:ext>
          </a:extLst>
        </xdr:cNvPr>
        <xdr:cNvSpPr txBox="1"/>
      </xdr:nvSpPr>
      <xdr:spPr>
        <a:xfrm>
          <a:off x="4673600" y="14010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85271</xdr:rowOff>
    </xdr:from>
    <xdr:to>
      <xdr:col>20</xdr:col>
      <xdr:colOff>38100</xdr:colOff>
      <xdr:row>83</xdr:row>
      <xdr:rowOff>15421</xdr:rowOff>
    </xdr:to>
    <xdr:sp macro="" textlink="">
      <xdr:nvSpPr>
        <xdr:cNvPr id="208" name="楕円 207">
          <a:extLst>
            <a:ext uri="{FF2B5EF4-FFF2-40B4-BE49-F238E27FC236}">
              <a16:creationId xmlns:a16="http://schemas.microsoft.com/office/drawing/2014/main" id="{D3C36F07-DF69-485F-8528-B668F1262DEF}"/>
            </a:ext>
          </a:extLst>
        </xdr:cNvPr>
        <xdr:cNvSpPr/>
      </xdr:nvSpPr>
      <xdr:spPr>
        <a:xfrm>
          <a:off x="3746500" y="14144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136071</xdr:rowOff>
    </xdr:from>
    <xdr:to>
      <xdr:col>24</xdr:col>
      <xdr:colOff>63500</xdr:colOff>
      <xdr:row>82</xdr:row>
      <xdr:rowOff>150768</xdr:rowOff>
    </xdr:to>
    <xdr:cxnSp macro="">
      <xdr:nvCxnSpPr>
        <xdr:cNvPr id="209" name="直線コネクタ 208">
          <a:extLst>
            <a:ext uri="{FF2B5EF4-FFF2-40B4-BE49-F238E27FC236}">
              <a16:creationId xmlns:a16="http://schemas.microsoft.com/office/drawing/2014/main" id="{025A9034-A277-4D07-93A1-E574A641FF15}"/>
            </a:ext>
          </a:extLst>
        </xdr:cNvPr>
        <xdr:cNvCxnSpPr/>
      </xdr:nvCxnSpPr>
      <xdr:spPr>
        <a:xfrm>
          <a:off x="3797300" y="14194971"/>
          <a:ext cx="838200" cy="14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55880</xdr:rowOff>
    </xdr:from>
    <xdr:to>
      <xdr:col>15</xdr:col>
      <xdr:colOff>101600</xdr:colOff>
      <xdr:row>82</xdr:row>
      <xdr:rowOff>157480</xdr:rowOff>
    </xdr:to>
    <xdr:sp macro="" textlink="">
      <xdr:nvSpPr>
        <xdr:cNvPr id="210" name="楕円 209">
          <a:extLst>
            <a:ext uri="{FF2B5EF4-FFF2-40B4-BE49-F238E27FC236}">
              <a16:creationId xmlns:a16="http://schemas.microsoft.com/office/drawing/2014/main" id="{4C515814-49D5-4D30-9DDD-4AE28F9B79AD}"/>
            </a:ext>
          </a:extLst>
        </xdr:cNvPr>
        <xdr:cNvSpPr/>
      </xdr:nvSpPr>
      <xdr:spPr>
        <a:xfrm>
          <a:off x="2857500" y="1411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106680</xdr:rowOff>
    </xdr:from>
    <xdr:to>
      <xdr:col>19</xdr:col>
      <xdr:colOff>177800</xdr:colOff>
      <xdr:row>82</xdr:row>
      <xdr:rowOff>136071</xdr:rowOff>
    </xdr:to>
    <xdr:cxnSp macro="">
      <xdr:nvCxnSpPr>
        <xdr:cNvPr id="211" name="直線コネクタ 210">
          <a:extLst>
            <a:ext uri="{FF2B5EF4-FFF2-40B4-BE49-F238E27FC236}">
              <a16:creationId xmlns:a16="http://schemas.microsoft.com/office/drawing/2014/main" id="{A5BBC7D5-30F7-4F92-A96D-EA23EF820CBB}"/>
            </a:ext>
          </a:extLst>
        </xdr:cNvPr>
        <xdr:cNvCxnSpPr/>
      </xdr:nvCxnSpPr>
      <xdr:spPr>
        <a:xfrm>
          <a:off x="2908300" y="14165580"/>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26488</xdr:rowOff>
    </xdr:from>
    <xdr:to>
      <xdr:col>10</xdr:col>
      <xdr:colOff>165100</xdr:colOff>
      <xdr:row>82</xdr:row>
      <xdr:rowOff>128088</xdr:rowOff>
    </xdr:to>
    <xdr:sp macro="" textlink="">
      <xdr:nvSpPr>
        <xdr:cNvPr id="212" name="楕円 211">
          <a:extLst>
            <a:ext uri="{FF2B5EF4-FFF2-40B4-BE49-F238E27FC236}">
              <a16:creationId xmlns:a16="http://schemas.microsoft.com/office/drawing/2014/main" id="{F44AD0BF-913A-4CB9-92D9-8176154CA95A}"/>
            </a:ext>
          </a:extLst>
        </xdr:cNvPr>
        <xdr:cNvSpPr/>
      </xdr:nvSpPr>
      <xdr:spPr>
        <a:xfrm>
          <a:off x="1968500" y="14085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77288</xdr:rowOff>
    </xdr:from>
    <xdr:to>
      <xdr:col>15</xdr:col>
      <xdr:colOff>50800</xdr:colOff>
      <xdr:row>82</xdr:row>
      <xdr:rowOff>106680</xdr:rowOff>
    </xdr:to>
    <xdr:cxnSp macro="">
      <xdr:nvCxnSpPr>
        <xdr:cNvPr id="213" name="直線コネクタ 212">
          <a:extLst>
            <a:ext uri="{FF2B5EF4-FFF2-40B4-BE49-F238E27FC236}">
              <a16:creationId xmlns:a16="http://schemas.microsoft.com/office/drawing/2014/main" id="{C32E166F-6B6D-426D-9F0D-1A4BD2D48318}"/>
            </a:ext>
          </a:extLst>
        </xdr:cNvPr>
        <xdr:cNvCxnSpPr/>
      </xdr:nvCxnSpPr>
      <xdr:spPr>
        <a:xfrm>
          <a:off x="2019300" y="14136188"/>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170180</xdr:rowOff>
    </xdr:from>
    <xdr:to>
      <xdr:col>6</xdr:col>
      <xdr:colOff>38100</xdr:colOff>
      <xdr:row>82</xdr:row>
      <xdr:rowOff>100330</xdr:rowOff>
    </xdr:to>
    <xdr:sp macro="" textlink="">
      <xdr:nvSpPr>
        <xdr:cNvPr id="214" name="楕円 213">
          <a:extLst>
            <a:ext uri="{FF2B5EF4-FFF2-40B4-BE49-F238E27FC236}">
              <a16:creationId xmlns:a16="http://schemas.microsoft.com/office/drawing/2014/main" id="{BF255602-47A5-4131-A436-4D4B6A00326D}"/>
            </a:ext>
          </a:extLst>
        </xdr:cNvPr>
        <xdr:cNvSpPr/>
      </xdr:nvSpPr>
      <xdr:spPr>
        <a:xfrm>
          <a:off x="1079500" y="1405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49530</xdr:rowOff>
    </xdr:from>
    <xdr:to>
      <xdr:col>10</xdr:col>
      <xdr:colOff>114300</xdr:colOff>
      <xdr:row>82</xdr:row>
      <xdr:rowOff>77288</xdr:rowOff>
    </xdr:to>
    <xdr:cxnSp macro="">
      <xdr:nvCxnSpPr>
        <xdr:cNvPr id="215" name="直線コネクタ 214">
          <a:extLst>
            <a:ext uri="{FF2B5EF4-FFF2-40B4-BE49-F238E27FC236}">
              <a16:creationId xmlns:a16="http://schemas.microsoft.com/office/drawing/2014/main" id="{784A66F3-511B-4E5C-9062-B8956F9F5F54}"/>
            </a:ext>
          </a:extLst>
        </xdr:cNvPr>
        <xdr:cNvCxnSpPr/>
      </xdr:nvCxnSpPr>
      <xdr:spPr>
        <a:xfrm>
          <a:off x="1130300" y="14108430"/>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23784</xdr:rowOff>
    </xdr:from>
    <xdr:ext cx="405111" cy="259045"/>
    <xdr:sp macro="" textlink="">
      <xdr:nvSpPr>
        <xdr:cNvPr id="216" name="n_1aveValue【福祉施設】&#10;有形固定資産減価償却率">
          <a:extLst>
            <a:ext uri="{FF2B5EF4-FFF2-40B4-BE49-F238E27FC236}">
              <a16:creationId xmlns:a16="http://schemas.microsoft.com/office/drawing/2014/main" id="{6CA75F14-1CF8-484F-B855-63DEA3AB3C4D}"/>
            </a:ext>
          </a:extLst>
        </xdr:cNvPr>
        <xdr:cNvSpPr txBox="1"/>
      </xdr:nvSpPr>
      <xdr:spPr>
        <a:xfrm>
          <a:off x="3582044" y="13911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133185</xdr:rowOff>
    </xdr:from>
    <xdr:ext cx="405111" cy="259045"/>
    <xdr:sp macro="" textlink="">
      <xdr:nvSpPr>
        <xdr:cNvPr id="217" name="n_2aveValue【福祉施設】&#10;有形固定資産減価償却率">
          <a:extLst>
            <a:ext uri="{FF2B5EF4-FFF2-40B4-BE49-F238E27FC236}">
              <a16:creationId xmlns:a16="http://schemas.microsoft.com/office/drawing/2014/main" id="{D44EFA64-C1A4-4A45-AB9E-F5996F2D8AF0}"/>
            </a:ext>
          </a:extLst>
        </xdr:cNvPr>
        <xdr:cNvSpPr txBox="1"/>
      </xdr:nvSpPr>
      <xdr:spPr>
        <a:xfrm>
          <a:off x="2705744" y="13849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28683</xdr:rowOff>
    </xdr:from>
    <xdr:ext cx="405111" cy="259045"/>
    <xdr:sp macro="" textlink="">
      <xdr:nvSpPr>
        <xdr:cNvPr id="218" name="n_3aveValue【福祉施設】&#10;有形固定資産減価償却率">
          <a:extLst>
            <a:ext uri="{FF2B5EF4-FFF2-40B4-BE49-F238E27FC236}">
              <a16:creationId xmlns:a16="http://schemas.microsoft.com/office/drawing/2014/main" id="{72F25D93-1E3E-41CB-AEB1-DF9703BDF5A1}"/>
            </a:ext>
          </a:extLst>
        </xdr:cNvPr>
        <xdr:cNvSpPr txBox="1"/>
      </xdr:nvSpPr>
      <xdr:spPr>
        <a:xfrm>
          <a:off x="1816744" y="13744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4190</xdr:rowOff>
    </xdr:from>
    <xdr:ext cx="405111" cy="259045"/>
    <xdr:sp macro="" textlink="">
      <xdr:nvSpPr>
        <xdr:cNvPr id="219" name="n_4aveValue【福祉施設】&#10;有形固定資産減価償却率">
          <a:extLst>
            <a:ext uri="{FF2B5EF4-FFF2-40B4-BE49-F238E27FC236}">
              <a16:creationId xmlns:a16="http://schemas.microsoft.com/office/drawing/2014/main" id="{C58B7B10-FB29-43F0-81CE-E89B0F9F2257}"/>
            </a:ext>
          </a:extLst>
        </xdr:cNvPr>
        <xdr:cNvSpPr txBox="1"/>
      </xdr:nvSpPr>
      <xdr:spPr>
        <a:xfrm>
          <a:off x="927744" y="13720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6548</xdr:rowOff>
    </xdr:from>
    <xdr:ext cx="405111" cy="259045"/>
    <xdr:sp macro="" textlink="">
      <xdr:nvSpPr>
        <xdr:cNvPr id="220" name="n_1mainValue【福祉施設】&#10;有形固定資産減価償却率">
          <a:extLst>
            <a:ext uri="{FF2B5EF4-FFF2-40B4-BE49-F238E27FC236}">
              <a16:creationId xmlns:a16="http://schemas.microsoft.com/office/drawing/2014/main" id="{ED63EE10-5437-4D65-8AEA-0DF1EE150954}"/>
            </a:ext>
          </a:extLst>
        </xdr:cNvPr>
        <xdr:cNvSpPr txBox="1"/>
      </xdr:nvSpPr>
      <xdr:spPr>
        <a:xfrm>
          <a:off x="3582044" y="142368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148607</xdr:rowOff>
    </xdr:from>
    <xdr:ext cx="405111" cy="259045"/>
    <xdr:sp macro="" textlink="">
      <xdr:nvSpPr>
        <xdr:cNvPr id="221" name="n_2mainValue【福祉施設】&#10;有形固定資産減価償却率">
          <a:extLst>
            <a:ext uri="{FF2B5EF4-FFF2-40B4-BE49-F238E27FC236}">
              <a16:creationId xmlns:a16="http://schemas.microsoft.com/office/drawing/2014/main" id="{81726C02-0259-48CB-9EC8-BA37358BECA8}"/>
            </a:ext>
          </a:extLst>
        </xdr:cNvPr>
        <xdr:cNvSpPr txBox="1"/>
      </xdr:nvSpPr>
      <xdr:spPr>
        <a:xfrm>
          <a:off x="2705744" y="1420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119215</xdr:rowOff>
    </xdr:from>
    <xdr:ext cx="405111" cy="259045"/>
    <xdr:sp macro="" textlink="">
      <xdr:nvSpPr>
        <xdr:cNvPr id="222" name="n_3mainValue【福祉施設】&#10;有形固定資産減価償却率">
          <a:extLst>
            <a:ext uri="{FF2B5EF4-FFF2-40B4-BE49-F238E27FC236}">
              <a16:creationId xmlns:a16="http://schemas.microsoft.com/office/drawing/2014/main" id="{F11CA9D7-D9E9-4463-9E52-C8384A2DA83C}"/>
            </a:ext>
          </a:extLst>
        </xdr:cNvPr>
        <xdr:cNvSpPr txBox="1"/>
      </xdr:nvSpPr>
      <xdr:spPr>
        <a:xfrm>
          <a:off x="1816744" y="14178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91457</xdr:rowOff>
    </xdr:from>
    <xdr:ext cx="405111" cy="259045"/>
    <xdr:sp macro="" textlink="">
      <xdr:nvSpPr>
        <xdr:cNvPr id="223" name="n_4mainValue【福祉施設】&#10;有形固定資産減価償却率">
          <a:extLst>
            <a:ext uri="{FF2B5EF4-FFF2-40B4-BE49-F238E27FC236}">
              <a16:creationId xmlns:a16="http://schemas.microsoft.com/office/drawing/2014/main" id="{7C454060-791F-42E6-8995-FAE799A56D0D}"/>
            </a:ext>
          </a:extLst>
        </xdr:cNvPr>
        <xdr:cNvSpPr txBox="1"/>
      </xdr:nvSpPr>
      <xdr:spPr>
        <a:xfrm>
          <a:off x="927744" y="1415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4" name="正方形/長方形 223">
          <a:extLst>
            <a:ext uri="{FF2B5EF4-FFF2-40B4-BE49-F238E27FC236}">
              <a16:creationId xmlns:a16="http://schemas.microsoft.com/office/drawing/2014/main" id="{DF024B42-7949-4A38-B9C9-2B3481CDA31D}"/>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5" name="正方形/長方形 224">
          <a:extLst>
            <a:ext uri="{FF2B5EF4-FFF2-40B4-BE49-F238E27FC236}">
              <a16:creationId xmlns:a16="http://schemas.microsoft.com/office/drawing/2014/main" id="{AA2EB096-E037-42B1-A4B7-63255BDA1095}"/>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6" name="正方形/長方形 225">
          <a:extLst>
            <a:ext uri="{FF2B5EF4-FFF2-40B4-BE49-F238E27FC236}">
              <a16:creationId xmlns:a16="http://schemas.microsoft.com/office/drawing/2014/main" id="{64DB8ECA-2F09-4188-B268-881DA014400B}"/>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7" name="正方形/長方形 226">
          <a:extLst>
            <a:ext uri="{FF2B5EF4-FFF2-40B4-BE49-F238E27FC236}">
              <a16:creationId xmlns:a16="http://schemas.microsoft.com/office/drawing/2014/main" id="{889F1CFB-A958-46EE-B7C1-4A9D5EEB458A}"/>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8" name="正方形/長方形 227">
          <a:extLst>
            <a:ext uri="{FF2B5EF4-FFF2-40B4-BE49-F238E27FC236}">
              <a16:creationId xmlns:a16="http://schemas.microsoft.com/office/drawing/2014/main" id="{3F625B2F-8489-4FC5-8F41-F9E049276248}"/>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9" name="正方形/長方形 228">
          <a:extLst>
            <a:ext uri="{FF2B5EF4-FFF2-40B4-BE49-F238E27FC236}">
              <a16:creationId xmlns:a16="http://schemas.microsoft.com/office/drawing/2014/main" id="{90D4BCAF-163C-4AA9-B8FA-4199AE07D48B}"/>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30" name="正方形/長方形 229">
          <a:extLst>
            <a:ext uri="{FF2B5EF4-FFF2-40B4-BE49-F238E27FC236}">
              <a16:creationId xmlns:a16="http://schemas.microsoft.com/office/drawing/2014/main" id="{BD20038D-C012-4B72-AEB0-FBFDF3BB7B79}"/>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31" name="正方形/長方形 230">
          <a:extLst>
            <a:ext uri="{FF2B5EF4-FFF2-40B4-BE49-F238E27FC236}">
              <a16:creationId xmlns:a16="http://schemas.microsoft.com/office/drawing/2014/main" id="{B3BF0F78-A1D6-4B42-8259-6EF8859D4833}"/>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32" name="テキスト ボックス 231">
          <a:extLst>
            <a:ext uri="{FF2B5EF4-FFF2-40B4-BE49-F238E27FC236}">
              <a16:creationId xmlns:a16="http://schemas.microsoft.com/office/drawing/2014/main" id="{A8B2081F-80D8-4682-9221-EDC13CF20E0B}"/>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33" name="直線コネクタ 232">
          <a:extLst>
            <a:ext uri="{FF2B5EF4-FFF2-40B4-BE49-F238E27FC236}">
              <a16:creationId xmlns:a16="http://schemas.microsoft.com/office/drawing/2014/main" id="{83CD8747-F813-4A8E-B6CA-7FEB80CD09BB}"/>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34" name="直線コネクタ 233">
          <a:extLst>
            <a:ext uri="{FF2B5EF4-FFF2-40B4-BE49-F238E27FC236}">
              <a16:creationId xmlns:a16="http://schemas.microsoft.com/office/drawing/2014/main" id="{193D64E3-951A-48B0-AF8C-723FF58855AF}"/>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35" name="テキスト ボックス 234">
          <a:extLst>
            <a:ext uri="{FF2B5EF4-FFF2-40B4-BE49-F238E27FC236}">
              <a16:creationId xmlns:a16="http://schemas.microsoft.com/office/drawing/2014/main" id="{D015B73A-EE79-44C4-AA3C-E265FADC29C0}"/>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36" name="直線コネクタ 235">
          <a:extLst>
            <a:ext uri="{FF2B5EF4-FFF2-40B4-BE49-F238E27FC236}">
              <a16:creationId xmlns:a16="http://schemas.microsoft.com/office/drawing/2014/main" id="{CEB31FBB-0FB2-4FAF-B746-41A79EA96424}"/>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37" name="テキスト ボックス 236">
          <a:extLst>
            <a:ext uri="{FF2B5EF4-FFF2-40B4-BE49-F238E27FC236}">
              <a16:creationId xmlns:a16="http://schemas.microsoft.com/office/drawing/2014/main" id="{D8646774-BC40-48ED-B979-507EC1A5DDE8}"/>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38" name="直線コネクタ 237">
          <a:extLst>
            <a:ext uri="{FF2B5EF4-FFF2-40B4-BE49-F238E27FC236}">
              <a16:creationId xmlns:a16="http://schemas.microsoft.com/office/drawing/2014/main" id="{1656ED8F-802E-493F-B003-2768A7AAEE07}"/>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39" name="テキスト ボックス 238">
          <a:extLst>
            <a:ext uri="{FF2B5EF4-FFF2-40B4-BE49-F238E27FC236}">
              <a16:creationId xmlns:a16="http://schemas.microsoft.com/office/drawing/2014/main" id="{8CB6F3D3-000A-4842-AF1C-753C863F0FED}"/>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40" name="直線コネクタ 239">
          <a:extLst>
            <a:ext uri="{FF2B5EF4-FFF2-40B4-BE49-F238E27FC236}">
              <a16:creationId xmlns:a16="http://schemas.microsoft.com/office/drawing/2014/main" id="{44E72BED-6CAD-4D82-821F-0F65D91E1582}"/>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41" name="テキスト ボックス 240">
          <a:extLst>
            <a:ext uri="{FF2B5EF4-FFF2-40B4-BE49-F238E27FC236}">
              <a16:creationId xmlns:a16="http://schemas.microsoft.com/office/drawing/2014/main" id="{FF31B78D-F70E-489B-9FCA-1F8FAE2572D5}"/>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42" name="直線コネクタ 241">
          <a:extLst>
            <a:ext uri="{FF2B5EF4-FFF2-40B4-BE49-F238E27FC236}">
              <a16:creationId xmlns:a16="http://schemas.microsoft.com/office/drawing/2014/main" id="{A90B9F65-23EE-4B61-8C73-A41BBBE70AB4}"/>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43" name="テキスト ボックス 242">
          <a:extLst>
            <a:ext uri="{FF2B5EF4-FFF2-40B4-BE49-F238E27FC236}">
              <a16:creationId xmlns:a16="http://schemas.microsoft.com/office/drawing/2014/main" id="{DBC3E5BE-204F-497E-8C96-0FD0ECE2B259}"/>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4" name="【福祉施設】&#10;一人当たり面積グラフ枠">
          <a:extLst>
            <a:ext uri="{FF2B5EF4-FFF2-40B4-BE49-F238E27FC236}">
              <a16:creationId xmlns:a16="http://schemas.microsoft.com/office/drawing/2014/main" id="{B35F0171-1E3B-435D-9F41-1BDEE53FE7A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87934</xdr:rowOff>
    </xdr:from>
    <xdr:to>
      <xdr:col>54</xdr:col>
      <xdr:colOff>189865</xdr:colOff>
      <xdr:row>86</xdr:row>
      <xdr:rowOff>29642</xdr:rowOff>
    </xdr:to>
    <xdr:cxnSp macro="">
      <xdr:nvCxnSpPr>
        <xdr:cNvPr id="245" name="直線コネクタ 244">
          <a:extLst>
            <a:ext uri="{FF2B5EF4-FFF2-40B4-BE49-F238E27FC236}">
              <a16:creationId xmlns:a16="http://schemas.microsoft.com/office/drawing/2014/main" id="{DC7E0FF0-166C-447B-8D1F-0CC6B09B3DA8}"/>
            </a:ext>
          </a:extLst>
        </xdr:cNvPr>
        <xdr:cNvCxnSpPr/>
      </xdr:nvCxnSpPr>
      <xdr:spPr>
        <a:xfrm flipV="1">
          <a:off x="10476865" y="13289584"/>
          <a:ext cx="0" cy="14847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33469</xdr:rowOff>
    </xdr:from>
    <xdr:ext cx="469744" cy="259045"/>
    <xdr:sp macro="" textlink="">
      <xdr:nvSpPr>
        <xdr:cNvPr id="246" name="【福祉施設】&#10;一人当たり面積最小値テキスト">
          <a:extLst>
            <a:ext uri="{FF2B5EF4-FFF2-40B4-BE49-F238E27FC236}">
              <a16:creationId xmlns:a16="http://schemas.microsoft.com/office/drawing/2014/main" id="{0015293E-3AD9-41D6-A974-EB17A1F69897}"/>
            </a:ext>
          </a:extLst>
        </xdr:cNvPr>
        <xdr:cNvSpPr txBox="1"/>
      </xdr:nvSpPr>
      <xdr:spPr>
        <a:xfrm>
          <a:off x="10515600" y="14778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29642</xdr:rowOff>
    </xdr:from>
    <xdr:to>
      <xdr:col>55</xdr:col>
      <xdr:colOff>88900</xdr:colOff>
      <xdr:row>86</xdr:row>
      <xdr:rowOff>29642</xdr:rowOff>
    </xdr:to>
    <xdr:cxnSp macro="">
      <xdr:nvCxnSpPr>
        <xdr:cNvPr id="247" name="直線コネクタ 246">
          <a:extLst>
            <a:ext uri="{FF2B5EF4-FFF2-40B4-BE49-F238E27FC236}">
              <a16:creationId xmlns:a16="http://schemas.microsoft.com/office/drawing/2014/main" id="{C0A55896-2788-48BB-ADF2-4BE76B7303DD}"/>
            </a:ext>
          </a:extLst>
        </xdr:cNvPr>
        <xdr:cNvCxnSpPr/>
      </xdr:nvCxnSpPr>
      <xdr:spPr>
        <a:xfrm>
          <a:off x="10388600" y="14774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34611</xdr:rowOff>
    </xdr:from>
    <xdr:ext cx="469744" cy="259045"/>
    <xdr:sp macro="" textlink="">
      <xdr:nvSpPr>
        <xdr:cNvPr id="248" name="【福祉施設】&#10;一人当たり面積最大値テキスト">
          <a:extLst>
            <a:ext uri="{FF2B5EF4-FFF2-40B4-BE49-F238E27FC236}">
              <a16:creationId xmlns:a16="http://schemas.microsoft.com/office/drawing/2014/main" id="{1C73C4FF-E38D-418D-A8C8-0D783E8A2779}"/>
            </a:ext>
          </a:extLst>
        </xdr:cNvPr>
        <xdr:cNvSpPr txBox="1"/>
      </xdr:nvSpPr>
      <xdr:spPr>
        <a:xfrm>
          <a:off x="10515600" y="13064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87934</xdr:rowOff>
    </xdr:from>
    <xdr:to>
      <xdr:col>55</xdr:col>
      <xdr:colOff>88900</xdr:colOff>
      <xdr:row>77</xdr:row>
      <xdr:rowOff>87934</xdr:rowOff>
    </xdr:to>
    <xdr:cxnSp macro="">
      <xdr:nvCxnSpPr>
        <xdr:cNvPr id="249" name="直線コネクタ 248">
          <a:extLst>
            <a:ext uri="{FF2B5EF4-FFF2-40B4-BE49-F238E27FC236}">
              <a16:creationId xmlns:a16="http://schemas.microsoft.com/office/drawing/2014/main" id="{9592C0FE-C1DC-44B2-B16A-8C7D66D07C79}"/>
            </a:ext>
          </a:extLst>
        </xdr:cNvPr>
        <xdr:cNvCxnSpPr/>
      </xdr:nvCxnSpPr>
      <xdr:spPr>
        <a:xfrm>
          <a:off x="10388600" y="13289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11549</xdr:rowOff>
    </xdr:from>
    <xdr:ext cx="469744" cy="259045"/>
    <xdr:sp macro="" textlink="">
      <xdr:nvSpPr>
        <xdr:cNvPr id="250" name="【福祉施設】&#10;一人当たり面積平均値テキスト">
          <a:extLst>
            <a:ext uri="{FF2B5EF4-FFF2-40B4-BE49-F238E27FC236}">
              <a16:creationId xmlns:a16="http://schemas.microsoft.com/office/drawing/2014/main" id="{1FA8C6DB-17D7-4C68-B3B8-1FAFCB406A71}"/>
            </a:ext>
          </a:extLst>
        </xdr:cNvPr>
        <xdr:cNvSpPr txBox="1"/>
      </xdr:nvSpPr>
      <xdr:spPr>
        <a:xfrm>
          <a:off x="10515600" y="144133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160122</xdr:rowOff>
    </xdr:from>
    <xdr:to>
      <xdr:col>55</xdr:col>
      <xdr:colOff>50800</xdr:colOff>
      <xdr:row>85</xdr:row>
      <xdr:rowOff>90272</xdr:rowOff>
    </xdr:to>
    <xdr:sp macro="" textlink="">
      <xdr:nvSpPr>
        <xdr:cNvPr id="251" name="フローチャート: 判断 250">
          <a:extLst>
            <a:ext uri="{FF2B5EF4-FFF2-40B4-BE49-F238E27FC236}">
              <a16:creationId xmlns:a16="http://schemas.microsoft.com/office/drawing/2014/main" id="{9719CD93-BE65-4CFC-9542-727B12F2A0A7}"/>
            </a:ext>
          </a:extLst>
        </xdr:cNvPr>
        <xdr:cNvSpPr/>
      </xdr:nvSpPr>
      <xdr:spPr>
        <a:xfrm>
          <a:off x="10426700" y="14561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169723</xdr:rowOff>
    </xdr:from>
    <xdr:to>
      <xdr:col>50</xdr:col>
      <xdr:colOff>165100</xdr:colOff>
      <xdr:row>85</xdr:row>
      <xdr:rowOff>99873</xdr:rowOff>
    </xdr:to>
    <xdr:sp macro="" textlink="">
      <xdr:nvSpPr>
        <xdr:cNvPr id="252" name="フローチャート: 判断 251">
          <a:extLst>
            <a:ext uri="{FF2B5EF4-FFF2-40B4-BE49-F238E27FC236}">
              <a16:creationId xmlns:a16="http://schemas.microsoft.com/office/drawing/2014/main" id="{81880148-AE5C-4095-AB36-190671FB36AC}"/>
            </a:ext>
          </a:extLst>
        </xdr:cNvPr>
        <xdr:cNvSpPr/>
      </xdr:nvSpPr>
      <xdr:spPr>
        <a:xfrm>
          <a:off x="9588500" y="14571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158750</xdr:rowOff>
    </xdr:from>
    <xdr:to>
      <xdr:col>46</xdr:col>
      <xdr:colOff>38100</xdr:colOff>
      <xdr:row>85</xdr:row>
      <xdr:rowOff>88900</xdr:rowOff>
    </xdr:to>
    <xdr:sp macro="" textlink="">
      <xdr:nvSpPr>
        <xdr:cNvPr id="253" name="フローチャート: 判断 252">
          <a:extLst>
            <a:ext uri="{FF2B5EF4-FFF2-40B4-BE49-F238E27FC236}">
              <a16:creationId xmlns:a16="http://schemas.microsoft.com/office/drawing/2014/main" id="{B5DBAB3F-59CE-456C-9393-BD5F9FE3E5DC}"/>
            </a:ext>
          </a:extLst>
        </xdr:cNvPr>
        <xdr:cNvSpPr/>
      </xdr:nvSpPr>
      <xdr:spPr>
        <a:xfrm>
          <a:off x="8699500" y="1456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169266</xdr:rowOff>
    </xdr:from>
    <xdr:to>
      <xdr:col>41</xdr:col>
      <xdr:colOff>101600</xdr:colOff>
      <xdr:row>85</xdr:row>
      <xdr:rowOff>99416</xdr:rowOff>
    </xdr:to>
    <xdr:sp macro="" textlink="">
      <xdr:nvSpPr>
        <xdr:cNvPr id="254" name="フローチャート: 判断 253">
          <a:extLst>
            <a:ext uri="{FF2B5EF4-FFF2-40B4-BE49-F238E27FC236}">
              <a16:creationId xmlns:a16="http://schemas.microsoft.com/office/drawing/2014/main" id="{51BE945E-91DE-472C-B097-EB5F932E16EB}"/>
            </a:ext>
          </a:extLst>
        </xdr:cNvPr>
        <xdr:cNvSpPr/>
      </xdr:nvSpPr>
      <xdr:spPr>
        <a:xfrm>
          <a:off x="7810500" y="14571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6502</xdr:rowOff>
    </xdr:from>
    <xdr:to>
      <xdr:col>36</xdr:col>
      <xdr:colOff>165100</xdr:colOff>
      <xdr:row>85</xdr:row>
      <xdr:rowOff>108102</xdr:rowOff>
    </xdr:to>
    <xdr:sp macro="" textlink="">
      <xdr:nvSpPr>
        <xdr:cNvPr id="255" name="フローチャート: 判断 254">
          <a:extLst>
            <a:ext uri="{FF2B5EF4-FFF2-40B4-BE49-F238E27FC236}">
              <a16:creationId xmlns:a16="http://schemas.microsoft.com/office/drawing/2014/main" id="{704D279E-01C1-43DF-9487-95341C2D4032}"/>
            </a:ext>
          </a:extLst>
        </xdr:cNvPr>
        <xdr:cNvSpPr/>
      </xdr:nvSpPr>
      <xdr:spPr>
        <a:xfrm>
          <a:off x="6921500" y="14579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6" name="テキスト ボックス 255">
          <a:extLst>
            <a:ext uri="{FF2B5EF4-FFF2-40B4-BE49-F238E27FC236}">
              <a16:creationId xmlns:a16="http://schemas.microsoft.com/office/drawing/2014/main" id="{7D293896-56F1-47B6-B641-64399774B805}"/>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57" name="テキスト ボックス 256">
          <a:extLst>
            <a:ext uri="{FF2B5EF4-FFF2-40B4-BE49-F238E27FC236}">
              <a16:creationId xmlns:a16="http://schemas.microsoft.com/office/drawing/2014/main" id="{D9F6E54D-453C-47EB-B47F-827BF1100569}"/>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58" name="テキスト ボックス 257">
          <a:extLst>
            <a:ext uri="{FF2B5EF4-FFF2-40B4-BE49-F238E27FC236}">
              <a16:creationId xmlns:a16="http://schemas.microsoft.com/office/drawing/2014/main" id="{817CF91C-918E-4342-A6DF-36E33F594C84}"/>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59" name="テキスト ボックス 258">
          <a:extLst>
            <a:ext uri="{FF2B5EF4-FFF2-40B4-BE49-F238E27FC236}">
              <a16:creationId xmlns:a16="http://schemas.microsoft.com/office/drawing/2014/main" id="{543128DF-7097-41A9-A73F-73628444EA7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60" name="テキスト ボックス 259">
          <a:extLst>
            <a:ext uri="{FF2B5EF4-FFF2-40B4-BE49-F238E27FC236}">
              <a16:creationId xmlns:a16="http://schemas.microsoft.com/office/drawing/2014/main" id="{5B32E829-5781-43A9-B338-E6B15EC8585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22504</xdr:rowOff>
    </xdr:from>
    <xdr:to>
      <xdr:col>55</xdr:col>
      <xdr:colOff>50800</xdr:colOff>
      <xdr:row>85</xdr:row>
      <xdr:rowOff>124104</xdr:rowOff>
    </xdr:to>
    <xdr:sp macro="" textlink="">
      <xdr:nvSpPr>
        <xdr:cNvPr id="261" name="楕円 260">
          <a:extLst>
            <a:ext uri="{FF2B5EF4-FFF2-40B4-BE49-F238E27FC236}">
              <a16:creationId xmlns:a16="http://schemas.microsoft.com/office/drawing/2014/main" id="{41062BBC-0E4C-4075-AF4E-878B45B4B376}"/>
            </a:ext>
          </a:extLst>
        </xdr:cNvPr>
        <xdr:cNvSpPr/>
      </xdr:nvSpPr>
      <xdr:spPr>
        <a:xfrm>
          <a:off x="10426700" y="14595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931</xdr:rowOff>
    </xdr:from>
    <xdr:ext cx="469744" cy="259045"/>
    <xdr:sp macro="" textlink="">
      <xdr:nvSpPr>
        <xdr:cNvPr id="262" name="【福祉施設】&#10;一人当たり面積該当値テキスト">
          <a:extLst>
            <a:ext uri="{FF2B5EF4-FFF2-40B4-BE49-F238E27FC236}">
              <a16:creationId xmlns:a16="http://schemas.microsoft.com/office/drawing/2014/main" id="{8901FE25-39F0-4B82-A235-6394A36B0793}"/>
            </a:ext>
          </a:extLst>
        </xdr:cNvPr>
        <xdr:cNvSpPr txBox="1"/>
      </xdr:nvSpPr>
      <xdr:spPr>
        <a:xfrm>
          <a:off x="10515600" y="14574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27076</xdr:rowOff>
    </xdr:from>
    <xdr:to>
      <xdr:col>50</xdr:col>
      <xdr:colOff>165100</xdr:colOff>
      <xdr:row>85</xdr:row>
      <xdr:rowOff>128676</xdr:rowOff>
    </xdr:to>
    <xdr:sp macro="" textlink="">
      <xdr:nvSpPr>
        <xdr:cNvPr id="263" name="楕円 262">
          <a:extLst>
            <a:ext uri="{FF2B5EF4-FFF2-40B4-BE49-F238E27FC236}">
              <a16:creationId xmlns:a16="http://schemas.microsoft.com/office/drawing/2014/main" id="{6A72A0A0-AFE6-4AFA-9786-FF37C750F872}"/>
            </a:ext>
          </a:extLst>
        </xdr:cNvPr>
        <xdr:cNvSpPr/>
      </xdr:nvSpPr>
      <xdr:spPr>
        <a:xfrm>
          <a:off x="9588500" y="14600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73304</xdr:rowOff>
    </xdr:from>
    <xdr:to>
      <xdr:col>55</xdr:col>
      <xdr:colOff>0</xdr:colOff>
      <xdr:row>85</xdr:row>
      <xdr:rowOff>77876</xdr:rowOff>
    </xdr:to>
    <xdr:cxnSp macro="">
      <xdr:nvCxnSpPr>
        <xdr:cNvPr id="264" name="直線コネクタ 263">
          <a:extLst>
            <a:ext uri="{FF2B5EF4-FFF2-40B4-BE49-F238E27FC236}">
              <a16:creationId xmlns:a16="http://schemas.microsoft.com/office/drawing/2014/main" id="{AA20BB23-0E9E-45C3-88EC-002E8ACF0B53}"/>
            </a:ext>
          </a:extLst>
        </xdr:cNvPr>
        <xdr:cNvCxnSpPr/>
      </xdr:nvCxnSpPr>
      <xdr:spPr>
        <a:xfrm flipV="1">
          <a:off x="9639300" y="1464655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30735</xdr:rowOff>
    </xdr:from>
    <xdr:to>
      <xdr:col>46</xdr:col>
      <xdr:colOff>38100</xdr:colOff>
      <xdr:row>85</xdr:row>
      <xdr:rowOff>132335</xdr:rowOff>
    </xdr:to>
    <xdr:sp macro="" textlink="">
      <xdr:nvSpPr>
        <xdr:cNvPr id="265" name="楕円 264">
          <a:extLst>
            <a:ext uri="{FF2B5EF4-FFF2-40B4-BE49-F238E27FC236}">
              <a16:creationId xmlns:a16="http://schemas.microsoft.com/office/drawing/2014/main" id="{33F1C1FD-6B49-4D50-995D-4EF9176C55CE}"/>
            </a:ext>
          </a:extLst>
        </xdr:cNvPr>
        <xdr:cNvSpPr/>
      </xdr:nvSpPr>
      <xdr:spPr>
        <a:xfrm>
          <a:off x="8699500" y="1460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77876</xdr:rowOff>
    </xdr:from>
    <xdr:to>
      <xdr:col>50</xdr:col>
      <xdr:colOff>114300</xdr:colOff>
      <xdr:row>85</xdr:row>
      <xdr:rowOff>81535</xdr:rowOff>
    </xdr:to>
    <xdr:cxnSp macro="">
      <xdr:nvCxnSpPr>
        <xdr:cNvPr id="266" name="直線コネクタ 265">
          <a:extLst>
            <a:ext uri="{FF2B5EF4-FFF2-40B4-BE49-F238E27FC236}">
              <a16:creationId xmlns:a16="http://schemas.microsoft.com/office/drawing/2014/main" id="{20F552AE-548D-4C63-AAD0-7EA868B9B7C2}"/>
            </a:ext>
          </a:extLst>
        </xdr:cNvPr>
        <xdr:cNvCxnSpPr/>
      </xdr:nvCxnSpPr>
      <xdr:spPr>
        <a:xfrm flipV="1">
          <a:off x="8750300" y="14651126"/>
          <a:ext cx="889000" cy="3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34620</xdr:rowOff>
    </xdr:from>
    <xdr:to>
      <xdr:col>41</xdr:col>
      <xdr:colOff>101600</xdr:colOff>
      <xdr:row>85</xdr:row>
      <xdr:rowOff>136220</xdr:rowOff>
    </xdr:to>
    <xdr:sp macro="" textlink="">
      <xdr:nvSpPr>
        <xdr:cNvPr id="267" name="楕円 266">
          <a:extLst>
            <a:ext uri="{FF2B5EF4-FFF2-40B4-BE49-F238E27FC236}">
              <a16:creationId xmlns:a16="http://schemas.microsoft.com/office/drawing/2014/main" id="{D7D727AD-1F46-4BB5-B3A5-96027101EEBF}"/>
            </a:ext>
          </a:extLst>
        </xdr:cNvPr>
        <xdr:cNvSpPr/>
      </xdr:nvSpPr>
      <xdr:spPr>
        <a:xfrm>
          <a:off x="7810500" y="14607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81535</xdr:rowOff>
    </xdr:from>
    <xdr:to>
      <xdr:col>45</xdr:col>
      <xdr:colOff>177800</xdr:colOff>
      <xdr:row>85</xdr:row>
      <xdr:rowOff>85420</xdr:rowOff>
    </xdr:to>
    <xdr:cxnSp macro="">
      <xdr:nvCxnSpPr>
        <xdr:cNvPr id="268" name="直線コネクタ 267">
          <a:extLst>
            <a:ext uri="{FF2B5EF4-FFF2-40B4-BE49-F238E27FC236}">
              <a16:creationId xmlns:a16="http://schemas.microsoft.com/office/drawing/2014/main" id="{5FFE6520-C7E4-4D4B-8E5F-240FFA72D6A9}"/>
            </a:ext>
          </a:extLst>
        </xdr:cNvPr>
        <xdr:cNvCxnSpPr/>
      </xdr:nvCxnSpPr>
      <xdr:spPr>
        <a:xfrm flipV="1">
          <a:off x="7861300" y="14654785"/>
          <a:ext cx="889000" cy="3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38278</xdr:rowOff>
    </xdr:from>
    <xdr:to>
      <xdr:col>36</xdr:col>
      <xdr:colOff>165100</xdr:colOff>
      <xdr:row>85</xdr:row>
      <xdr:rowOff>139878</xdr:rowOff>
    </xdr:to>
    <xdr:sp macro="" textlink="">
      <xdr:nvSpPr>
        <xdr:cNvPr id="269" name="楕円 268">
          <a:extLst>
            <a:ext uri="{FF2B5EF4-FFF2-40B4-BE49-F238E27FC236}">
              <a16:creationId xmlns:a16="http://schemas.microsoft.com/office/drawing/2014/main" id="{1B3EB37B-0BFE-45A9-8204-AB3E76CEB280}"/>
            </a:ext>
          </a:extLst>
        </xdr:cNvPr>
        <xdr:cNvSpPr/>
      </xdr:nvSpPr>
      <xdr:spPr>
        <a:xfrm>
          <a:off x="6921500" y="14611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85420</xdr:rowOff>
    </xdr:from>
    <xdr:to>
      <xdr:col>41</xdr:col>
      <xdr:colOff>50800</xdr:colOff>
      <xdr:row>85</xdr:row>
      <xdr:rowOff>89078</xdr:rowOff>
    </xdr:to>
    <xdr:cxnSp macro="">
      <xdr:nvCxnSpPr>
        <xdr:cNvPr id="270" name="直線コネクタ 269">
          <a:extLst>
            <a:ext uri="{FF2B5EF4-FFF2-40B4-BE49-F238E27FC236}">
              <a16:creationId xmlns:a16="http://schemas.microsoft.com/office/drawing/2014/main" id="{34628187-CE72-4F7F-84CB-B7D3B8366396}"/>
            </a:ext>
          </a:extLst>
        </xdr:cNvPr>
        <xdr:cNvCxnSpPr/>
      </xdr:nvCxnSpPr>
      <xdr:spPr>
        <a:xfrm flipV="1">
          <a:off x="6972300" y="14658670"/>
          <a:ext cx="889000" cy="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116400</xdr:rowOff>
    </xdr:from>
    <xdr:ext cx="469744" cy="259045"/>
    <xdr:sp macro="" textlink="">
      <xdr:nvSpPr>
        <xdr:cNvPr id="271" name="n_1aveValue【福祉施設】&#10;一人当たり面積">
          <a:extLst>
            <a:ext uri="{FF2B5EF4-FFF2-40B4-BE49-F238E27FC236}">
              <a16:creationId xmlns:a16="http://schemas.microsoft.com/office/drawing/2014/main" id="{AE302ECE-1D24-445C-A57F-1EBF119F6DA0}"/>
            </a:ext>
          </a:extLst>
        </xdr:cNvPr>
        <xdr:cNvSpPr txBox="1"/>
      </xdr:nvSpPr>
      <xdr:spPr>
        <a:xfrm>
          <a:off x="9391727" y="14346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105427</xdr:rowOff>
    </xdr:from>
    <xdr:ext cx="469744" cy="259045"/>
    <xdr:sp macro="" textlink="">
      <xdr:nvSpPr>
        <xdr:cNvPr id="272" name="n_2aveValue【福祉施設】&#10;一人当たり面積">
          <a:extLst>
            <a:ext uri="{FF2B5EF4-FFF2-40B4-BE49-F238E27FC236}">
              <a16:creationId xmlns:a16="http://schemas.microsoft.com/office/drawing/2014/main" id="{2C197C5B-52FF-4FC6-AB49-C80B52C02133}"/>
            </a:ext>
          </a:extLst>
        </xdr:cNvPr>
        <xdr:cNvSpPr txBox="1"/>
      </xdr:nvSpPr>
      <xdr:spPr>
        <a:xfrm>
          <a:off x="8515427" y="14335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115943</xdr:rowOff>
    </xdr:from>
    <xdr:ext cx="469744" cy="259045"/>
    <xdr:sp macro="" textlink="">
      <xdr:nvSpPr>
        <xdr:cNvPr id="273" name="n_3aveValue【福祉施設】&#10;一人当たり面積">
          <a:extLst>
            <a:ext uri="{FF2B5EF4-FFF2-40B4-BE49-F238E27FC236}">
              <a16:creationId xmlns:a16="http://schemas.microsoft.com/office/drawing/2014/main" id="{A743DDC1-9AAA-4FBC-A84B-3D3A5123A59B}"/>
            </a:ext>
          </a:extLst>
        </xdr:cNvPr>
        <xdr:cNvSpPr txBox="1"/>
      </xdr:nvSpPr>
      <xdr:spPr>
        <a:xfrm>
          <a:off x="7626427" y="14346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124629</xdr:rowOff>
    </xdr:from>
    <xdr:ext cx="469744" cy="259045"/>
    <xdr:sp macro="" textlink="">
      <xdr:nvSpPr>
        <xdr:cNvPr id="274" name="n_4aveValue【福祉施設】&#10;一人当たり面積">
          <a:extLst>
            <a:ext uri="{FF2B5EF4-FFF2-40B4-BE49-F238E27FC236}">
              <a16:creationId xmlns:a16="http://schemas.microsoft.com/office/drawing/2014/main" id="{5D576A17-EF0F-410F-B86E-1C90731E1E19}"/>
            </a:ext>
          </a:extLst>
        </xdr:cNvPr>
        <xdr:cNvSpPr txBox="1"/>
      </xdr:nvSpPr>
      <xdr:spPr>
        <a:xfrm>
          <a:off x="6737427" y="14354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119803</xdr:rowOff>
    </xdr:from>
    <xdr:ext cx="469744" cy="259045"/>
    <xdr:sp macro="" textlink="">
      <xdr:nvSpPr>
        <xdr:cNvPr id="275" name="n_1mainValue【福祉施設】&#10;一人当たり面積">
          <a:extLst>
            <a:ext uri="{FF2B5EF4-FFF2-40B4-BE49-F238E27FC236}">
              <a16:creationId xmlns:a16="http://schemas.microsoft.com/office/drawing/2014/main" id="{A83A0EE2-E68E-4C09-9ED1-42C21D474060}"/>
            </a:ext>
          </a:extLst>
        </xdr:cNvPr>
        <xdr:cNvSpPr txBox="1"/>
      </xdr:nvSpPr>
      <xdr:spPr>
        <a:xfrm>
          <a:off x="9391727" y="14693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123462</xdr:rowOff>
    </xdr:from>
    <xdr:ext cx="469744" cy="259045"/>
    <xdr:sp macro="" textlink="">
      <xdr:nvSpPr>
        <xdr:cNvPr id="276" name="n_2mainValue【福祉施設】&#10;一人当たり面積">
          <a:extLst>
            <a:ext uri="{FF2B5EF4-FFF2-40B4-BE49-F238E27FC236}">
              <a16:creationId xmlns:a16="http://schemas.microsoft.com/office/drawing/2014/main" id="{B950B276-5FF9-43FA-845D-DDB64C079375}"/>
            </a:ext>
          </a:extLst>
        </xdr:cNvPr>
        <xdr:cNvSpPr txBox="1"/>
      </xdr:nvSpPr>
      <xdr:spPr>
        <a:xfrm>
          <a:off x="8515427" y="14696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127347</xdr:rowOff>
    </xdr:from>
    <xdr:ext cx="469744" cy="259045"/>
    <xdr:sp macro="" textlink="">
      <xdr:nvSpPr>
        <xdr:cNvPr id="277" name="n_3mainValue【福祉施設】&#10;一人当たり面積">
          <a:extLst>
            <a:ext uri="{FF2B5EF4-FFF2-40B4-BE49-F238E27FC236}">
              <a16:creationId xmlns:a16="http://schemas.microsoft.com/office/drawing/2014/main" id="{93AF1B11-5DE4-4E62-8022-443E85035DA3}"/>
            </a:ext>
          </a:extLst>
        </xdr:cNvPr>
        <xdr:cNvSpPr txBox="1"/>
      </xdr:nvSpPr>
      <xdr:spPr>
        <a:xfrm>
          <a:off x="7626427" y="14700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131005</xdr:rowOff>
    </xdr:from>
    <xdr:ext cx="469744" cy="259045"/>
    <xdr:sp macro="" textlink="">
      <xdr:nvSpPr>
        <xdr:cNvPr id="278" name="n_4mainValue【福祉施設】&#10;一人当たり面積">
          <a:extLst>
            <a:ext uri="{FF2B5EF4-FFF2-40B4-BE49-F238E27FC236}">
              <a16:creationId xmlns:a16="http://schemas.microsoft.com/office/drawing/2014/main" id="{245798EB-CC0B-455E-8BD5-3187C728D09E}"/>
            </a:ext>
          </a:extLst>
        </xdr:cNvPr>
        <xdr:cNvSpPr txBox="1"/>
      </xdr:nvSpPr>
      <xdr:spPr>
        <a:xfrm>
          <a:off x="6737427" y="14704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79" name="正方形/長方形 278">
          <a:extLst>
            <a:ext uri="{FF2B5EF4-FFF2-40B4-BE49-F238E27FC236}">
              <a16:creationId xmlns:a16="http://schemas.microsoft.com/office/drawing/2014/main" id="{4E1DF1F0-F4C6-481A-B543-E25DD3080ECB}"/>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0" name="正方形/長方形 279">
          <a:extLst>
            <a:ext uri="{FF2B5EF4-FFF2-40B4-BE49-F238E27FC236}">
              <a16:creationId xmlns:a16="http://schemas.microsoft.com/office/drawing/2014/main" id="{3BD70042-5855-42A1-906B-040E7065B21B}"/>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1" name="正方形/長方形 280">
          <a:extLst>
            <a:ext uri="{FF2B5EF4-FFF2-40B4-BE49-F238E27FC236}">
              <a16:creationId xmlns:a16="http://schemas.microsoft.com/office/drawing/2014/main" id="{D49C1323-3C7E-4D46-97A3-BFCF9CDB12A1}"/>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2" name="正方形/長方形 281">
          <a:extLst>
            <a:ext uri="{FF2B5EF4-FFF2-40B4-BE49-F238E27FC236}">
              <a16:creationId xmlns:a16="http://schemas.microsoft.com/office/drawing/2014/main" id="{5654CFB9-F576-47FE-AC4D-95FB8005BF9B}"/>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3" name="正方形/長方形 282">
          <a:extLst>
            <a:ext uri="{FF2B5EF4-FFF2-40B4-BE49-F238E27FC236}">
              <a16:creationId xmlns:a16="http://schemas.microsoft.com/office/drawing/2014/main" id="{67B2B897-18BD-4B88-9520-F5AC65059683}"/>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4" name="正方形/長方形 283">
          <a:extLst>
            <a:ext uri="{FF2B5EF4-FFF2-40B4-BE49-F238E27FC236}">
              <a16:creationId xmlns:a16="http://schemas.microsoft.com/office/drawing/2014/main" id="{EFA74DF1-1F43-4470-B1FF-E9A5398D3066}"/>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5" name="正方形/長方形 284">
          <a:extLst>
            <a:ext uri="{FF2B5EF4-FFF2-40B4-BE49-F238E27FC236}">
              <a16:creationId xmlns:a16="http://schemas.microsoft.com/office/drawing/2014/main" id="{335A3C9D-76A0-4032-9CAA-8579903347E1}"/>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6" name="正方形/長方形 285">
          <a:extLst>
            <a:ext uri="{FF2B5EF4-FFF2-40B4-BE49-F238E27FC236}">
              <a16:creationId xmlns:a16="http://schemas.microsoft.com/office/drawing/2014/main" id="{F4EFA71A-8E81-436C-8870-BE50CDA1A28D}"/>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7" name="正方形/長方形 286">
          <a:extLst>
            <a:ext uri="{FF2B5EF4-FFF2-40B4-BE49-F238E27FC236}">
              <a16:creationId xmlns:a16="http://schemas.microsoft.com/office/drawing/2014/main" id="{2B307FC0-FBCB-4A19-952F-4DF043F5424C}"/>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8" name="正方形/長方形 287">
          <a:extLst>
            <a:ext uri="{FF2B5EF4-FFF2-40B4-BE49-F238E27FC236}">
              <a16:creationId xmlns:a16="http://schemas.microsoft.com/office/drawing/2014/main" id="{EAF4A03D-CF52-4417-B501-5275986C59C6}"/>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89" name="正方形/長方形 288">
          <a:extLst>
            <a:ext uri="{FF2B5EF4-FFF2-40B4-BE49-F238E27FC236}">
              <a16:creationId xmlns:a16="http://schemas.microsoft.com/office/drawing/2014/main" id="{8D44B4E0-38EE-41E0-A20D-819A2AB0ABBC}"/>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0" name="正方形/長方形 289">
          <a:extLst>
            <a:ext uri="{FF2B5EF4-FFF2-40B4-BE49-F238E27FC236}">
              <a16:creationId xmlns:a16="http://schemas.microsoft.com/office/drawing/2014/main" id="{CADC2C61-C3C0-470C-8197-6458EBD61D8D}"/>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1" name="正方形/長方形 290">
          <a:extLst>
            <a:ext uri="{FF2B5EF4-FFF2-40B4-BE49-F238E27FC236}">
              <a16:creationId xmlns:a16="http://schemas.microsoft.com/office/drawing/2014/main" id="{507C5ACE-1F21-4860-BBC7-6F4AC11E56A1}"/>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2" name="正方形/長方形 291">
          <a:extLst>
            <a:ext uri="{FF2B5EF4-FFF2-40B4-BE49-F238E27FC236}">
              <a16:creationId xmlns:a16="http://schemas.microsoft.com/office/drawing/2014/main" id="{04D31913-0A6B-4688-8292-389DBC648378}"/>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3" name="正方形/長方形 292">
          <a:extLst>
            <a:ext uri="{FF2B5EF4-FFF2-40B4-BE49-F238E27FC236}">
              <a16:creationId xmlns:a16="http://schemas.microsoft.com/office/drawing/2014/main" id="{0E4479A6-2DC2-4BC4-8527-D354F854FF27}"/>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4" name="正方形/長方形 293">
          <a:extLst>
            <a:ext uri="{FF2B5EF4-FFF2-40B4-BE49-F238E27FC236}">
              <a16:creationId xmlns:a16="http://schemas.microsoft.com/office/drawing/2014/main" id="{EEA68D3B-8DAE-45EB-BC19-FD5185E051DB}"/>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5" name="正方形/長方形 294">
          <a:extLst>
            <a:ext uri="{FF2B5EF4-FFF2-40B4-BE49-F238E27FC236}">
              <a16:creationId xmlns:a16="http://schemas.microsoft.com/office/drawing/2014/main" id="{61A8D6F6-3939-4A00-A356-F6C950310E5B}"/>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6" name="正方形/長方形 295">
          <a:extLst>
            <a:ext uri="{FF2B5EF4-FFF2-40B4-BE49-F238E27FC236}">
              <a16:creationId xmlns:a16="http://schemas.microsoft.com/office/drawing/2014/main" id="{1685846A-0D4E-44A1-BA65-B157BFAB6BAF}"/>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7" name="正方形/長方形 296">
          <a:extLst>
            <a:ext uri="{FF2B5EF4-FFF2-40B4-BE49-F238E27FC236}">
              <a16:creationId xmlns:a16="http://schemas.microsoft.com/office/drawing/2014/main" id="{91FB1935-6581-446D-A085-165B2968C84E}"/>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8" name="正方形/長方形 297">
          <a:extLst>
            <a:ext uri="{FF2B5EF4-FFF2-40B4-BE49-F238E27FC236}">
              <a16:creationId xmlns:a16="http://schemas.microsoft.com/office/drawing/2014/main" id="{B8AFEE26-3EFC-43EB-9D81-9F9F3C970F24}"/>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99" name="正方形/長方形 298">
          <a:extLst>
            <a:ext uri="{FF2B5EF4-FFF2-40B4-BE49-F238E27FC236}">
              <a16:creationId xmlns:a16="http://schemas.microsoft.com/office/drawing/2014/main" id="{856E9867-124F-4C4D-B025-6CD26F8182C7}"/>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0" name="正方形/長方形 299">
          <a:extLst>
            <a:ext uri="{FF2B5EF4-FFF2-40B4-BE49-F238E27FC236}">
              <a16:creationId xmlns:a16="http://schemas.microsoft.com/office/drawing/2014/main" id="{5D01733A-C415-415C-A909-578CCACD626C}"/>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1" name="正方形/長方形 300">
          <a:extLst>
            <a:ext uri="{FF2B5EF4-FFF2-40B4-BE49-F238E27FC236}">
              <a16:creationId xmlns:a16="http://schemas.microsoft.com/office/drawing/2014/main" id="{A50C37FE-E983-451A-8A58-DA99C61619B2}"/>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2" name="正方形/長方形 301">
          <a:extLst>
            <a:ext uri="{FF2B5EF4-FFF2-40B4-BE49-F238E27FC236}">
              <a16:creationId xmlns:a16="http://schemas.microsoft.com/office/drawing/2014/main" id="{289ED771-F5EF-4385-9DC3-EA0F9B70C287}"/>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3" name="テキスト ボックス 302">
          <a:extLst>
            <a:ext uri="{FF2B5EF4-FFF2-40B4-BE49-F238E27FC236}">
              <a16:creationId xmlns:a16="http://schemas.microsoft.com/office/drawing/2014/main" id="{36EF306C-4BE2-4683-BA99-8EABA451A266}"/>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4" name="直線コネクタ 303">
          <a:extLst>
            <a:ext uri="{FF2B5EF4-FFF2-40B4-BE49-F238E27FC236}">
              <a16:creationId xmlns:a16="http://schemas.microsoft.com/office/drawing/2014/main" id="{33E0920E-69FF-40A7-A887-B335F4448461}"/>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05" name="テキスト ボックス 304">
          <a:extLst>
            <a:ext uri="{FF2B5EF4-FFF2-40B4-BE49-F238E27FC236}">
              <a16:creationId xmlns:a16="http://schemas.microsoft.com/office/drawing/2014/main" id="{F4580825-45F7-41A9-BC35-C808B89D522F}"/>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06" name="直線コネクタ 305">
          <a:extLst>
            <a:ext uri="{FF2B5EF4-FFF2-40B4-BE49-F238E27FC236}">
              <a16:creationId xmlns:a16="http://schemas.microsoft.com/office/drawing/2014/main" id="{F05C4A67-B595-4EFE-BAF8-59D3508D9B3A}"/>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07" name="テキスト ボックス 306">
          <a:extLst>
            <a:ext uri="{FF2B5EF4-FFF2-40B4-BE49-F238E27FC236}">
              <a16:creationId xmlns:a16="http://schemas.microsoft.com/office/drawing/2014/main" id="{DB7882D4-A7F1-4DBA-86B4-8E59A3943618}"/>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08" name="直線コネクタ 307">
          <a:extLst>
            <a:ext uri="{FF2B5EF4-FFF2-40B4-BE49-F238E27FC236}">
              <a16:creationId xmlns:a16="http://schemas.microsoft.com/office/drawing/2014/main" id="{376B95FB-EF52-4DC3-80D8-931A1A05DE5F}"/>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09" name="テキスト ボックス 308">
          <a:extLst>
            <a:ext uri="{FF2B5EF4-FFF2-40B4-BE49-F238E27FC236}">
              <a16:creationId xmlns:a16="http://schemas.microsoft.com/office/drawing/2014/main" id="{C0FA1DB8-9557-4FBC-92A1-2F925801273E}"/>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10" name="直線コネクタ 309">
          <a:extLst>
            <a:ext uri="{FF2B5EF4-FFF2-40B4-BE49-F238E27FC236}">
              <a16:creationId xmlns:a16="http://schemas.microsoft.com/office/drawing/2014/main" id="{670E2AE3-877C-4293-96F5-E284F615817C}"/>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11" name="テキスト ボックス 310">
          <a:extLst>
            <a:ext uri="{FF2B5EF4-FFF2-40B4-BE49-F238E27FC236}">
              <a16:creationId xmlns:a16="http://schemas.microsoft.com/office/drawing/2014/main" id="{BCA187FE-D526-4B67-A7D4-DB59B08FC707}"/>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12" name="直線コネクタ 311">
          <a:extLst>
            <a:ext uri="{FF2B5EF4-FFF2-40B4-BE49-F238E27FC236}">
              <a16:creationId xmlns:a16="http://schemas.microsoft.com/office/drawing/2014/main" id="{BD3F643D-5BAF-4918-B3AE-3128EECED391}"/>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13" name="テキスト ボックス 312">
          <a:extLst>
            <a:ext uri="{FF2B5EF4-FFF2-40B4-BE49-F238E27FC236}">
              <a16:creationId xmlns:a16="http://schemas.microsoft.com/office/drawing/2014/main" id="{7E5C64F4-F659-4D2F-81D7-EB72927ABBC9}"/>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14" name="直線コネクタ 313">
          <a:extLst>
            <a:ext uri="{FF2B5EF4-FFF2-40B4-BE49-F238E27FC236}">
              <a16:creationId xmlns:a16="http://schemas.microsoft.com/office/drawing/2014/main" id="{9F08523E-EEB2-4A46-BA80-7C64818494E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15" name="テキスト ボックス 314">
          <a:extLst>
            <a:ext uri="{FF2B5EF4-FFF2-40B4-BE49-F238E27FC236}">
              <a16:creationId xmlns:a16="http://schemas.microsoft.com/office/drawing/2014/main" id="{2317DD47-1B95-400B-95F8-D9E5905C6242}"/>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16" name="直線コネクタ 315">
          <a:extLst>
            <a:ext uri="{FF2B5EF4-FFF2-40B4-BE49-F238E27FC236}">
              <a16:creationId xmlns:a16="http://schemas.microsoft.com/office/drawing/2014/main" id="{5C698519-7618-484E-87EB-2E2E441109A6}"/>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17" name="テキスト ボックス 316">
          <a:extLst>
            <a:ext uri="{FF2B5EF4-FFF2-40B4-BE49-F238E27FC236}">
              <a16:creationId xmlns:a16="http://schemas.microsoft.com/office/drawing/2014/main" id="{84C1ED8A-D9F2-4819-B991-CEB9A39624FA}"/>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8" name="直線コネクタ 317">
          <a:extLst>
            <a:ext uri="{FF2B5EF4-FFF2-40B4-BE49-F238E27FC236}">
              <a16:creationId xmlns:a16="http://schemas.microsoft.com/office/drawing/2014/main" id="{AA432815-4A52-40D9-9685-429A9461AC6A}"/>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19" name="【一般廃棄物処理施設】&#10;有形固定資産減価償却率グラフ枠">
          <a:extLst>
            <a:ext uri="{FF2B5EF4-FFF2-40B4-BE49-F238E27FC236}">
              <a16:creationId xmlns:a16="http://schemas.microsoft.com/office/drawing/2014/main" id="{58478C49-4BD6-4DFA-AF6B-846782AF6777}"/>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51707</xdr:rowOff>
    </xdr:from>
    <xdr:to>
      <xdr:col>85</xdr:col>
      <xdr:colOff>126364</xdr:colOff>
      <xdr:row>42</xdr:row>
      <xdr:rowOff>92528</xdr:rowOff>
    </xdr:to>
    <xdr:cxnSp macro="">
      <xdr:nvCxnSpPr>
        <xdr:cNvPr id="320" name="直線コネクタ 319">
          <a:extLst>
            <a:ext uri="{FF2B5EF4-FFF2-40B4-BE49-F238E27FC236}">
              <a16:creationId xmlns:a16="http://schemas.microsoft.com/office/drawing/2014/main" id="{BAEF8BD2-3CA0-4EFA-9049-21F19D18F0EF}"/>
            </a:ext>
          </a:extLst>
        </xdr:cNvPr>
        <xdr:cNvCxnSpPr/>
      </xdr:nvCxnSpPr>
      <xdr:spPr>
        <a:xfrm flipV="1">
          <a:off x="16318864" y="5709557"/>
          <a:ext cx="0" cy="1583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321" name="【一般廃棄物処理施設】&#10;有形固定資産減価償却率最小値テキスト">
          <a:extLst>
            <a:ext uri="{FF2B5EF4-FFF2-40B4-BE49-F238E27FC236}">
              <a16:creationId xmlns:a16="http://schemas.microsoft.com/office/drawing/2014/main" id="{DFB2BD17-6274-472F-B51F-D2EFEAF8FC75}"/>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322" name="直線コネクタ 321">
          <a:extLst>
            <a:ext uri="{FF2B5EF4-FFF2-40B4-BE49-F238E27FC236}">
              <a16:creationId xmlns:a16="http://schemas.microsoft.com/office/drawing/2014/main" id="{ACEC874C-E417-41AC-9DA0-4A5DE342A5EE}"/>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169834</xdr:rowOff>
    </xdr:from>
    <xdr:ext cx="340478" cy="259045"/>
    <xdr:sp macro="" textlink="">
      <xdr:nvSpPr>
        <xdr:cNvPr id="323" name="【一般廃棄物処理施設】&#10;有形固定資産減価償却率最大値テキスト">
          <a:extLst>
            <a:ext uri="{FF2B5EF4-FFF2-40B4-BE49-F238E27FC236}">
              <a16:creationId xmlns:a16="http://schemas.microsoft.com/office/drawing/2014/main" id="{BF7284D7-5F0E-455F-8F9B-CE173C95DFDA}"/>
            </a:ext>
          </a:extLst>
        </xdr:cNvPr>
        <xdr:cNvSpPr txBox="1"/>
      </xdr:nvSpPr>
      <xdr:spPr>
        <a:xfrm>
          <a:off x="16357600" y="54847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51707</xdr:rowOff>
    </xdr:from>
    <xdr:to>
      <xdr:col>86</xdr:col>
      <xdr:colOff>25400</xdr:colOff>
      <xdr:row>33</xdr:row>
      <xdr:rowOff>51707</xdr:rowOff>
    </xdr:to>
    <xdr:cxnSp macro="">
      <xdr:nvCxnSpPr>
        <xdr:cNvPr id="324" name="直線コネクタ 323">
          <a:extLst>
            <a:ext uri="{FF2B5EF4-FFF2-40B4-BE49-F238E27FC236}">
              <a16:creationId xmlns:a16="http://schemas.microsoft.com/office/drawing/2014/main" id="{0419D8F5-76A6-4592-BC14-3A30C64E9209}"/>
            </a:ext>
          </a:extLst>
        </xdr:cNvPr>
        <xdr:cNvCxnSpPr/>
      </xdr:nvCxnSpPr>
      <xdr:spPr>
        <a:xfrm>
          <a:off x="16230600" y="570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108693</xdr:rowOff>
    </xdr:from>
    <xdr:ext cx="405111" cy="259045"/>
    <xdr:sp macro="" textlink="">
      <xdr:nvSpPr>
        <xdr:cNvPr id="325" name="【一般廃棄物処理施設】&#10;有形固定資産減価償却率平均値テキスト">
          <a:extLst>
            <a:ext uri="{FF2B5EF4-FFF2-40B4-BE49-F238E27FC236}">
              <a16:creationId xmlns:a16="http://schemas.microsoft.com/office/drawing/2014/main" id="{4E842D9D-F4A6-4B70-B378-0B0EA2EAD4DE}"/>
            </a:ext>
          </a:extLst>
        </xdr:cNvPr>
        <xdr:cNvSpPr txBox="1"/>
      </xdr:nvSpPr>
      <xdr:spPr>
        <a:xfrm>
          <a:off x="16357600" y="62808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85816</xdr:rowOff>
    </xdr:from>
    <xdr:to>
      <xdr:col>85</xdr:col>
      <xdr:colOff>177800</xdr:colOff>
      <xdr:row>38</xdr:row>
      <xdr:rowOff>15966</xdr:rowOff>
    </xdr:to>
    <xdr:sp macro="" textlink="">
      <xdr:nvSpPr>
        <xdr:cNvPr id="326" name="フローチャート: 判断 325">
          <a:extLst>
            <a:ext uri="{FF2B5EF4-FFF2-40B4-BE49-F238E27FC236}">
              <a16:creationId xmlns:a16="http://schemas.microsoft.com/office/drawing/2014/main" id="{C142BE8F-9B9E-4169-ACBD-3FE9FF6B56C0}"/>
            </a:ext>
          </a:extLst>
        </xdr:cNvPr>
        <xdr:cNvSpPr/>
      </xdr:nvSpPr>
      <xdr:spPr>
        <a:xfrm>
          <a:off x="16268700" y="642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169091</xdr:rowOff>
    </xdr:from>
    <xdr:to>
      <xdr:col>81</xdr:col>
      <xdr:colOff>101600</xdr:colOff>
      <xdr:row>38</xdr:row>
      <xdr:rowOff>99241</xdr:rowOff>
    </xdr:to>
    <xdr:sp macro="" textlink="">
      <xdr:nvSpPr>
        <xdr:cNvPr id="327" name="フローチャート: 判断 326">
          <a:extLst>
            <a:ext uri="{FF2B5EF4-FFF2-40B4-BE49-F238E27FC236}">
              <a16:creationId xmlns:a16="http://schemas.microsoft.com/office/drawing/2014/main" id="{47DB5350-327C-4FB9-92CE-8020E2E509DC}"/>
            </a:ext>
          </a:extLst>
        </xdr:cNvPr>
        <xdr:cNvSpPr/>
      </xdr:nvSpPr>
      <xdr:spPr>
        <a:xfrm>
          <a:off x="15430500" y="6512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907</xdr:rowOff>
    </xdr:from>
    <xdr:to>
      <xdr:col>76</xdr:col>
      <xdr:colOff>165100</xdr:colOff>
      <xdr:row>38</xdr:row>
      <xdr:rowOff>102507</xdr:rowOff>
    </xdr:to>
    <xdr:sp macro="" textlink="">
      <xdr:nvSpPr>
        <xdr:cNvPr id="328" name="フローチャート: 判断 327">
          <a:extLst>
            <a:ext uri="{FF2B5EF4-FFF2-40B4-BE49-F238E27FC236}">
              <a16:creationId xmlns:a16="http://schemas.microsoft.com/office/drawing/2014/main" id="{56BE25D2-226C-4AD0-A4EC-C92B5D5C9A87}"/>
            </a:ext>
          </a:extLst>
        </xdr:cNvPr>
        <xdr:cNvSpPr/>
      </xdr:nvSpPr>
      <xdr:spPr>
        <a:xfrm>
          <a:off x="14541500" y="651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159294</xdr:rowOff>
    </xdr:from>
    <xdr:to>
      <xdr:col>72</xdr:col>
      <xdr:colOff>38100</xdr:colOff>
      <xdr:row>38</xdr:row>
      <xdr:rowOff>89444</xdr:rowOff>
    </xdr:to>
    <xdr:sp macro="" textlink="">
      <xdr:nvSpPr>
        <xdr:cNvPr id="329" name="フローチャート: 判断 328">
          <a:extLst>
            <a:ext uri="{FF2B5EF4-FFF2-40B4-BE49-F238E27FC236}">
              <a16:creationId xmlns:a16="http://schemas.microsoft.com/office/drawing/2014/main" id="{77FB722A-1B4B-4D36-9466-6D818F079C11}"/>
            </a:ext>
          </a:extLst>
        </xdr:cNvPr>
        <xdr:cNvSpPr/>
      </xdr:nvSpPr>
      <xdr:spPr>
        <a:xfrm>
          <a:off x="13652500" y="650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136434</xdr:rowOff>
    </xdr:from>
    <xdr:to>
      <xdr:col>67</xdr:col>
      <xdr:colOff>101600</xdr:colOff>
      <xdr:row>38</xdr:row>
      <xdr:rowOff>66584</xdr:rowOff>
    </xdr:to>
    <xdr:sp macro="" textlink="">
      <xdr:nvSpPr>
        <xdr:cNvPr id="330" name="フローチャート: 判断 329">
          <a:extLst>
            <a:ext uri="{FF2B5EF4-FFF2-40B4-BE49-F238E27FC236}">
              <a16:creationId xmlns:a16="http://schemas.microsoft.com/office/drawing/2014/main" id="{F868CE3F-070E-4683-BF16-7CA607C3398F}"/>
            </a:ext>
          </a:extLst>
        </xdr:cNvPr>
        <xdr:cNvSpPr/>
      </xdr:nvSpPr>
      <xdr:spPr>
        <a:xfrm>
          <a:off x="12763500" y="648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31" name="テキスト ボックス 330">
          <a:extLst>
            <a:ext uri="{FF2B5EF4-FFF2-40B4-BE49-F238E27FC236}">
              <a16:creationId xmlns:a16="http://schemas.microsoft.com/office/drawing/2014/main" id="{483072F1-F110-4819-B00C-86339E3BB6DE}"/>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2" name="テキスト ボックス 331">
          <a:extLst>
            <a:ext uri="{FF2B5EF4-FFF2-40B4-BE49-F238E27FC236}">
              <a16:creationId xmlns:a16="http://schemas.microsoft.com/office/drawing/2014/main" id="{DED369A8-5DDD-48A2-B9F0-8134B7D87A7B}"/>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3" name="テキスト ボックス 332">
          <a:extLst>
            <a:ext uri="{FF2B5EF4-FFF2-40B4-BE49-F238E27FC236}">
              <a16:creationId xmlns:a16="http://schemas.microsoft.com/office/drawing/2014/main" id="{71BF10D5-67C8-4B4D-B656-4C07BA253297}"/>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4" name="テキスト ボックス 333">
          <a:extLst>
            <a:ext uri="{FF2B5EF4-FFF2-40B4-BE49-F238E27FC236}">
              <a16:creationId xmlns:a16="http://schemas.microsoft.com/office/drawing/2014/main" id="{9DFA3259-02E0-4DCD-9268-199DDB2B2FA6}"/>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5" name="テキスト ボックス 334">
          <a:extLst>
            <a:ext uri="{FF2B5EF4-FFF2-40B4-BE49-F238E27FC236}">
              <a16:creationId xmlns:a16="http://schemas.microsoft.com/office/drawing/2014/main" id="{67C050BC-09BA-4B3C-9822-2544554CAB4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30299</xdr:rowOff>
    </xdr:from>
    <xdr:to>
      <xdr:col>85</xdr:col>
      <xdr:colOff>177800</xdr:colOff>
      <xdr:row>40</xdr:row>
      <xdr:rowOff>131899</xdr:rowOff>
    </xdr:to>
    <xdr:sp macro="" textlink="">
      <xdr:nvSpPr>
        <xdr:cNvPr id="336" name="楕円 335">
          <a:extLst>
            <a:ext uri="{FF2B5EF4-FFF2-40B4-BE49-F238E27FC236}">
              <a16:creationId xmlns:a16="http://schemas.microsoft.com/office/drawing/2014/main" id="{45967881-A65D-49EB-A148-652139574127}"/>
            </a:ext>
          </a:extLst>
        </xdr:cNvPr>
        <xdr:cNvSpPr/>
      </xdr:nvSpPr>
      <xdr:spPr>
        <a:xfrm>
          <a:off x="16268700" y="6888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8726</xdr:rowOff>
    </xdr:from>
    <xdr:ext cx="405111" cy="259045"/>
    <xdr:sp macro="" textlink="">
      <xdr:nvSpPr>
        <xdr:cNvPr id="337" name="【一般廃棄物処理施設】&#10;有形固定資産減価償却率該当値テキスト">
          <a:extLst>
            <a:ext uri="{FF2B5EF4-FFF2-40B4-BE49-F238E27FC236}">
              <a16:creationId xmlns:a16="http://schemas.microsoft.com/office/drawing/2014/main" id="{A2F2CD77-6189-442A-9B52-7F68015CF77E}"/>
            </a:ext>
          </a:extLst>
        </xdr:cNvPr>
        <xdr:cNvSpPr txBox="1"/>
      </xdr:nvSpPr>
      <xdr:spPr>
        <a:xfrm>
          <a:off x="16357600" y="68667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51526</xdr:rowOff>
    </xdr:from>
    <xdr:to>
      <xdr:col>81</xdr:col>
      <xdr:colOff>101600</xdr:colOff>
      <xdr:row>40</xdr:row>
      <xdr:rowOff>153126</xdr:rowOff>
    </xdr:to>
    <xdr:sp macro="" textlink="">
      <xdr:nvSpPr>
        <xdr:cNvPr id="338" name="楕円 337">
          <a:extLst>
            <a:ext uri="{FF2B5EF4-FFF2-40B4-BE49-F238E27FC236}">
              <a16:creationId xmlns:a16="http://schemas.microsoft.com/office/drawing/2014/main" id="{EBE790E0-2C71-4257-9F65-DCC37AC94C0F}"/>
            </a:ext>
          </a:extLst>
        </xdr:cNvPr>
        <xdr:cNvSpPr/>
      </xdr:nvSpPr>
      <xdr:spPr>
        <a:xfrm>
          <a:off x="15430500" y="6909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81099</xdr:rowOff>
    </xdr:from>
    <xdr:to>
      <xdr:col>85</xdr:col>
      <xdr:colOff>127000</xdr:colOff>
      <xdr:row>40</xdr:row>
      <xdr:rowOff>102326</xdr:rowOff>
    </xdr:to>
    <xdr:cxnSp macro="">
      <xdr:nvCxnSpPr>
        <xdr:cNvPr id="339" name="直線コネクタ 338">
          <a:extLst>
            <a:ext uri="{FF2B5EF4-FFF2-40B4-BE49-F238E27FC236}">
              <a16:creationId xmlns:a16="http://schemas.microsoft.com/office/drawing/2014/main" id="{13A5FC61-9222-4514-AF86-0C7CB132772A}"/>
            </a:ext>
          </a:extLst>
        </xdr:cNvPr>
        <xdr:cNvCxnSpPr/>
      </xdr:nvCxnSpPr>
      <xdr:spPr>
        <a:xfrm flipV="1">
          <a:off x="15481300" y="6939099"/>
          <a:ext cx="8382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5806</xdr:rowOff>
    </xdr:from>
    <xdr:to>
      <xdr:col>76</xdr:col>
      <xdr:colOff>165100</xdr:colOff>
      <xdr:row>40</xdr:row>
      <xdr:rowOff>107406</xdr:rowOff>
    </xdr:to>
    <xdr:sp macro="" textlink="">
      <xdr:nvSpPr>
        <xdr:cNvPr id="340" name="楕円 339">
          <a:extLst>
            <a:ext uri="{FF2B5EF4-FFF2-40B4-BE49-F238E27FC236}">
              <a16:creationId xmlns:a16="http://schemas.microsoft.com/office/drawing/2014/main" id="{A619056C-8905-4DF2-A787-734BA19BB409}"/>
            </a:ext>
          </a:extLst>
        </xdr:cNvPr>
        <xdr:cNvSpPr/>
      </xdr:nvSpPr>
      <xdr:spPr>
        <a:xfrm>
          <a:off x="14541500" y="686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56606</xdr:rowOff>
    </xdr:from>
    <xdr:to>
      <xdr:col>81</xdr:col>
      <xdr:colOff>50800</xdr:colOff>
      <xdr:row>40</xdr:row>
      <xdr:rowOff>102326</xdr:rowOff>
    </xdr:to>
    <xdr:cxnSp macro="">
      <xdr:nvCxnSpPr>
        <xdr:cNvPr id="341" name="直線コネクタ 340">
          <a:extLst>
            <a:ext uri="{FF2B5EF4-FFF2-40B4-BE49-F238E27FC236}">
              <a16:creationId xmlns:a16="http://schemas.microsoft.com/office/drawing/2014/main" id="{2733CE1D-2016-411D-B123-17A717B2AC67}"/>
            </a:ext>
          </a:extLst>
        </xdr:cNvPr>
        <xdr:cNvCxnSpPr/>
      </xdr:nvCxnSpPr>
      <xdr:spPr>
        <a:xfrm>
          <a:off x="14592300" y="691460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136434</xdr:rowOff>
    </xdr:from>
    <xdr:to>
      <xdr:col>72</xdr:col>
      <xdr:colOff>38100</xdr:colOff>
      <xdr:row>40</xdr:row>
      <xdr:rowOff>66584</xdr:rowOff>
    </xdr:to>
    <xdr:sp macro="" textlink="">
      <xdr:nvSpPr>
        <xdr:cNvPr id="342" name="楕円 341">
          <a:extLst>
            <a:ext uri="{FF2B5EF4-FFF2-40B4-BE49-F238E27FC236}">
              <a16:creationId xmlns:a16="http://schemas.microsoft.com/office/drawing/2014/main" id="{C579E77F-31BF-477F-850E-7E8FABA5B79C}"/>
            </a:ext>
          </a:extLst>
        </xdr:cNvPr>
        <xdr:cNvSpPr/>
      </xdr:nvSpPr>
      <xdr:spPr>
        <a:xfrm>
          <a:off x="13652500" y="6822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15784</xdr:rowOff>
    </xdr:from>
    <xdr:to>
      <xdr:col>76</xdr:col>
      <xdr:colOff>114300</xdr:colOff>
      <xdr:row>40</xdr:row>
      <xdr:rowOff>56606</xdr:rowOff>
    </xdr:to>
    <xdr:cxnSp macro="">
      <xdr:nvCxnSpPr>
        <xdr:cNvPr id="343" name="直線コネクタ 342">
          <a:extLst>
            <a:ext uri="{FF2B5EF4-FFF2-40B4-BE49-F238E27FC236}">
              <a16:creationId xmlns:a16="http://schemas.microsoft.com/office/drawing/2014/main" id="{109B41DE-540C-4F23-9813-4DE2651C56DE}"/>
            </a:ext>
          </a:extLst>
        </xdr:cNvPr>
        <xdr:cNvCxnSpPr/>
      </xdr:nvCxnSpPr>
      <xdr:spPr>
        <a:xfrm>
          <a:off x="13703300" y="6873784"/>
          <a:ext cx="8890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164193</xdr:rowOff>
    </xdr:from>
    <xdr:to>
      <xdr:col>67</xdr:col>
      <xdr:colOff>101600</xdr:colOff>
      <xdr:row>40</xdr:row>
      <xdr:rowOff>94343</xdr:rowOff>
    </xdr:to>
    <xdr:sp macro="" textlink="">
      <xdr:nvSpPr>
        <xdr:cNvPr id="344" name="楕円 343">
          <a:extLst>
            <a:ext uri="{FF2B5EF4-FFF2-40B4-BE49-F238E27FC236}">
              <a16:creationId xmlns:a16="http://schemas.microsoft.com/office/drawing/2014/main" id="{9B70746C-8BF2-4BFD-AD21-86014B9B3622}"/>
            </a:ext>
          </a:extLst>
        </xdr:cNvPr>
        <xdr:cNvSpPr/>
      </xdr:nvSpPr>
      <xdr:spPr>
        <a:xfrm>
          <a:off x="12763500" y="685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15784</xdr:rowOff>
    </xdr:from>
    <xdr:to>
      <xdr:col>71</xdr:col>
      <xdr:colOff>177800</xdr:colOff>
      <xdr:row>40</xdr:row>
      <xdr:rowOff>43543</xdr:rowOff>
    </xdr:to>
    <xdr:cxnSp macro="">
      <xdr:nvCxnSpPr>
        <xdr:cNvPr id="345" name="直線コネクタ 344">
          <a:extLst>
            <a:ext uri="{FF2B5EF4-FFF2-40B4-BE49-F238E27FC236}">
              <a16:creationId xmlns:a16="http://schemas.microsoft.com/office/drawing/2014/main" id="{E1210C9E-5ADD-4BC3-AA2C-F04DA56C4606}"/>
            </a:ext>
          </a:extLst>
        </xdr:cNvPr>
        <xdr:cNvCxnSpPr/>
      </xdr:nvCxnSpPr>
      <xdr:spPr>
        <a:xfrm flipV="1">
          <a:off x="12814300" y="6873784"/>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115769</xdr:rowOff>
    </xdr:from>
    <xdr:ext cx="405111" cy="259045"/>
    <xdr:sp macro="" textlink="">
      <xdr:nvSpPr>
        <xdr:cNvPr id="346" name="n_1aveValue【一般廃棄物処理施設】&#10;有形固定資産減価償却率">
          <a:extLst>
            <a:ext uri="{FF2B5EF4-FFF2-40B4-BE49-F238E27FC236}">
              <a16:creationId xmlns:a16="http://schemas.microsoft.com/office/drawing/2014/main" id="{AA66FBD1-136B-47FA-B4AB-297CF5CC65E4}"/>
            </a:ext>
          </a:extLst>
        </xdr:cNvPr>
        <xdr:cNvSpPr txBox="1"/>
      </xdr:nvSpPr>
      <xdr:spPr>
        <a:xfrm>
          <a:off x="15266044" y="6287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119034</xdr:rowOff>
    </xdr:from>
    <xdr:ext cx="405111" cy="259045"/>
    <xdr:sp macro="" textlink="">
      <xdr:nvSpPr>
        <xdr:cNvPr id="347" name="n_2aveValue【一般廃棄物処理施設】&#10;有形固定資産減価償却率">
          <a:extLst>
            <a:ext uri="{FF2B5EF4-FFF2-40B4-BE49-F238E27FC236}">
              <a16:creationId xmlns:a16="http://schemas.microsoft.com/office/drawing/2014/main" id="{6FEBBDE2-896C-4767-B2F7-7EFFB5A0ED0F}"/>
            </a:ext>
          </a:extLst>
        </xdr:cNvPr>
        <xdr:cNvSpPr txBox="1"/>
      </xdr:nvSpPr>
      <xdr:spPr>
        <a:xfrm>
          <a:off x="14389744" y="6291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105971</xdr:rowOff>
    </xdr:from>
    <xdr:ext cx="405111" cy="259045"/>
    <xdr:sp macro="" textlink="">
      <xdr:nvSpPr>
        <xdr:cNvPr id="348" name="n_3aveValue【一般廃棄物処理施設】&#10;有形固定資産減価償却率">
          <a:extLst>
            <a:ext uri="{FF2B5EF4-FFF2-40B4-BE49-F238E27FC236}">
              <a16:creationId xmlns:a16="http://schemas.microsoft.com/office/drawing/2014/main" id="{E6A44E12-138C-4D9B-84B6-171BA61D62AD}"/>
            </a:ext>
          </a:extLst>
        </xdr:cNvPr>
        <xdr:cNvSpPr txBox="1"/>
      </xdr:nvSpPr>
      <xdr:spPr>
        <a:xfrm>
          <a:off x="13500744" y="6278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83111</xdr:rowOff>
    </xdr:from>
    <xdr:ext cx="405111" cy="259045"/>
    <xdr:sp macro="" textlink="">
      <xdr:nvSpPr>
        <xdr:cNvPr id="349" name="n_4aveValue【一般廃棄物処理施設】&#10;有形固定資産減価償却率">
          <a:extLst>
            <a:ext uri="{FF2B5EF4-FFF2-40B4-BE49-F238E27FC236}">
              <a16:creationId xmlns:a16="http://schemas.microsoft.com/office/drawing/2014/main" id="{59FA3D46-51DD-409D-A150-2EE653C87F48}"/>
            </a:ext>
          </a:extLst>
        </xdr:cNvPr>
        <xdr:cNvSpPr txBox="1"/>
      </xdr:nvSpPr>
      <xdr:spPr>
        <a:xfrm>
          <a:off x="12611744" y="6255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144253</xdr:rowOff>
    </xdr:from>
    <xdr:ext cx="405111" cy="259045"/>
    <xdr:sp macro="" textlink="">
      <xdr:nvSpPr>
        <xdr:cNvPr id="350" name="n_1mainValue【一般廃棄物処理施設】&#10;有形固定資産減価償却率">
          <a:extLst>
            <a:ext uri="{FF2B5EF4-FFF2-40B4-BE49-F238E27FC236}">
              <a16:creationId xmlns:a16="http://schemas.microsoft.com/office/drawing/2014/main" id="{095AE869-A982-423A-B3B8-4A933DD695E5}"/>
            </a:ext>
          </a:extLst>
        </xdr:cNvPr>
        <xdr:cNvSpPr txBox="1"/>
      </xdr:nvSpPr>
      <xdr:spPr>
        <a:xfrm>
          <a:off x="15266044" y="7002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98533</xdr:rowOff>
    </xdr:from>
    <xdr:ext cx="405111" cy="259045"/>
    <xdr:sp macro="" textlink="">
      <xdr:nvSpPr>
        <xdr:cNvPr id="351" name="n_2mainValue【一般廃棄物処理施設】&#10;有形固定資産減価償却率">
          <a:extLst>
            <a:ext uri="{FF2B5EF4-FFF2-40B4-BE49-F238E27FC236}">
              <a16:creationId xmlns:a16="http://schemas.microsoft.com/office/drawing/2014/main" id="{869414A7-E836-4CCC-AE6E-4D4B438C3EBB}"/>
            </a:ext>
          </a:extLst>
        </xdr:cNvPr>
        <xdr:cNvSpPr txBox="1"/>
      </xdr:nvSpPr>
      <xdr:spPr>
        <a:xfrm>
          <a:off x="14389744" y="6956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57711</xdr:rowOff>
    </xdr:from>
    <xdr:ext cx="405111" cy="259045"/>
    <xdr:sp macro="" textlink="">
      <xdr:nvSpPr>
        <xdr:cNvPr id="352" name="n_3mainValue【一般廃棄物処理施設】&#10;有形固定資産減価償却率">
          <a:extLst>
            <a:ext uri="{FF2B5EF4-FFF2-40B4-BE49-F238E27FC236}">
              <a16:creationId xmlns:a16="http://schemas.microsoft.com/office/drawing/2014/main" id="{69FEAFAC-16E9-4B22-841D-DC02C00BCBE8}"/>
            </a:ext>
          </a:extLst>
        </xdr:cNvPr>
        <xdr:cNvSpPr txBox="1"/>
      </xdr:nvSpPr>
      <xdr:spPr>
        <a:xfrm>
          <a:off x="13500744" y="6915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85470</xdr:rowOff>
    </xdr:from>
    <xdr:ext cx="405111" cy="259045"/>
    <xdr:sp macro="" textlink="">
      <xdr:nvSpPr>
        <xdr:cNvPr id="353" name="n_4mainValue【一般廃棄物処理施設】&#10;有形固定資産減価償却率">
          <a:extLst>
            <a:ext uri="{FF2B5EF4-FFF2-40B4-BE49-F238E27FC236}">
              <a16:creationId xmlns:a16="http://schemas.microsoft.com/office/drawing/2014/main" id="{5F2888B3-4A56-4807-A480-E334E01321B3}"/>
            </a:ext>
          </a:extLst>
        </xdr:cNvPr>
        <xdr:cNvSpPr txBox="1"/>
      </xdr:nvSpPr>
      <xdr:spPr>
        <a:xfrm>
          <a:off x="12611744" y="6943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4" name="正方形/長方形 353">
          <a:extLst>
            <a:ext uri="{FF2B5EF4-FFF2-40B4-BE49-F238E27FC236}">
              <a16:creationId xmlns:a16="http://schemas.microsoft.com/office/drawing/2014/main" id="{FAE1096D-2662-40CC-8663-55BE95CCCCF4}"/>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5" name="正方形/長方形 354">
          <a:extLst>
            <a:ext uri="{FF2B5EF4-FFF2-40B4-BE49-F238E27FC236}">
              <a16:creationId xmlns:a16="http://schemas.microsoft.com/office/drawing/2014/main" id="{CD8F829F-E6D2-4E8A-9660-2E15B6B61B0C}"/>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6" name="正方形/長方形 355">
          <a:extLst>
            <a:ext uri="{FF2B5EF4-FFF2-40B4-BE49-F238E27FC236}">
              <a16:creationId xmlns:a16="http://schemas.microsoft.com/office/drawing/2014/main" id="{C72975FC-E160-4743-94D2-CE3AA586CF7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7" name="正方形/長方形 356">
          <a:extLst>
            <a:ext uri="{FF2B5EF4-FFF2-40B4-BE49-F238E27FC236}">
              <a16:creationId xmlns:a16="http://schemas.microsoft.com/office/drawing/2014/main" id="{0D334068-DC82-401E-B5BA-F8EBA941200E}"/>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8" name="正方形/長方形 357">
          <a:extLst>
            <a:ext uri="{FF2B5EF4-FFF2-40B4-BE49-F238E27FC236}">
              <a16:creationId xmlns:a16="http://schemas.microsoft.com/office/drawing/2014/main" id="{806534FB-7431-4D32-9A98-D8A2C350B8CD}"/>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59" name="正方形/長方形 358">
          <a:extLst>
            <a:ext uri="{FF2B5EF4-FFF2-40B4-BE49-F238E27FC236}">
              <a16:creationId xmlns:a16="http://schemas.microsoft.com/office/drawing/2014/main" id="{19D4369B-3E63-4423-875A-68815CFF03AF}"/>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0" name="正方形/長方形 359">
          <a:extLst>
            <a:ext uri="{FF2B5EF4-FFF2-40B4-BE49-F238E27FC236}">
              <a16:creationId xmlns:a16="http://schemas.microsoft.com/office/drawing/2014/main" id="{F6483273-6C6F-4BBC-97CF-7A52C9F1D12C}"/>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1" name="正方形/長方形 360">
          <a:extLst>
            <a:ext uri="{FF2B5EF4-FFF2-40B4-BE49-F238E27FC236}">
              <a16:creationId xmlns:a16="http://schemas.microsoft.com/office/drawing/2014/main" id="{7C4EFD19-CB3A-4932-9CB3-FCC07AE7465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2" name="テキスト ボックス 361">
          <a:extLst>
            <a:ext uri="{FF2B5EF4-FFF2-40B4-BE49-F238E27FC236}">
              <a16:creationId xmlns:a16="http://schemas.microsoft.com/office/drawing/2014/main" id="{455725BB-A678-4DE8-B3E8-4740CE2FC325}"/>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3" name="直線コネクタ 362">
          <a:extLst>
            <a:ext uri="{FF2B5EF4-FFF2-40B4-BE49-F238E27FC236}">
              <a16:creationId xmlns:a16="http://schemas.microsoft.com/office/drawing/2014/main" id="{5A9A2DD8-EB39-4827-82C2-BB43F438DE8D}"/>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64" name="直線コネクタ 363">
          <a:extLst>
            <a:ext uri="{FF2B5EF4-FFF2-40B4-BE49-F238E27FC236}">
              <a16:creationId xmlns:a16="http://schemas.microsoft.com/office/drawing/2014/main" id="{01066D64-C9E0-4EBA-8C53-76B323D1B838}"/>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365" name="テキスト ボックス 364">
          <a:extLst>
            <a:ext uri="{FF2B5EF4-FFF2-40B4-BE49-F238E27FC236}">
              <a16:creationId xmlns:a16="http://schemas.microsoft.com/office/drawing/2014/main" id="{52A22990-31D7-4C6E-9A15-FEC2A2D8CB9A}"/>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66" name="直線コネクタ 365">
          <a:extLst>
            <a:ext uri="{FF2B5EF4-FFF2-40B4-BE49-F238E27FC236}">
              <a16:creationId xmlns:a16="http://schemas.microsoft.com/office/drawing/2014/main" id="{DF161FF6-695C-4117-BC30-7227B8A36C39}"/>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38</xdr:row>
      <xdr:rowOff>48277</xdr:rowOff>
    </xdr:from>
    <xdr:ext cx="685572" cy="259045"/>
    <xdr:sp macro="" textlink="">
      <xdr:nvSpPr>
        <xdr:cNvPr id="367" name="テキスト ボックス 366">
          <a:extLst>
            <a:ext uri="{FF2B5EF4-FFF2-40B4-BE49-F238E27FC236}">
              <a16:creationId xmlns:a16="http://schemas.microsoft.com/office/drawing/2014/main" id="{9A4C56BA-9A8A-4D58-AF1D-D2A78B4E86FF}"/>
            </a:ext>
          </a:extLst>
        </xdr:cNvPr>
        <xdr:cNvSpPr txBox="1"/>
      </xdr:nvSpPr>
      <xdr:spPr>
        <a:xfrm>
          <a:off x="17602428" y="656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68" name="直線コネクタ 367">
          <a:extLst>
            <a:ext uri="{FF2B5EF4-FFF2-40B4-BE49-F238E27FC236}">
              <a16:creationId xmlns:a16="http://schemas.microsoft.com/office/drawing/2014/main" id="{930E559A-47B2-424E-A7E5-13BDE6EA49E5}"/>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35</xdr:row>
      <xdr:rowOff>105427</xdr:rowOff>
    </xdr:from>
    <xdr:ext cx="685572" cy="259045"/>
    <xdr:sp macro="" textlink="">
      <xdr:nvSpPr>
        <xdr:cNvPr id="369" name="テキスト ボックス 368">
          <a:extLst>
            <a:ext uri="{FF2B5EF4-FFF2-40B4-BE49-F238E27FC236}">
              <a16:creationId xmlns:a16="http://schemas.microsoft.com/office/drawing/2014/main" id="{36D9AC8D-BF3E-4EEA-9510-0AF6B4F5CA0E}"/>
            </a:ext>
          </a:extLst>
        </xdr:cNvPr>
        <xdr:cNvSpPr txBox="1"/>
      </xdr:nvSpPr>
      <xdr:spPr>
        <a:xfrm>
          <a:off x="17602428" y="610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70" name="直線コネクタ 369">
          <a:extLst>
            <a:ext uri="{FF2B5EF4-FFF2-40B4-BE49-F238E27FC236}">
              <a16:creationId xmlns:a16="http://schemas.microsoft.com/office/drawing/2014/main" id="{291F4D01-0DBB-41E5-98CA-B56198EA1C96}"/>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162577</xdr:rowOff>
    </xdr:from>
    <xdr:ext cx="685572" cy="259045"/>
    <xdr:sp macro="" textlink="">
      <xdr:nvSpPr>
        <xdr:cNvPr id="371" name="テキスト ボックス 370">
          <a:extLst>
            <a:ext uri="{FF2B5EF4-FFF2-40B4-BE49-F238E27FC236}">
              <a16:creationId xmlns:a16="http://schemas.microsoft.com/office/drawing/2014/main" id="{606B38A0-F13A-4BCB-B727-4AB62EF75EBD}"/>
            </a:ext>
          </a:extLst>
        </xdr:cNvPr>
        <xdr:cNvSpPr txBox="1"/>
      </xdr:nvSpPr>
      <xdr:spPr>
        <a:xfrm>
          <a:off x="17602428" y="564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2" name="直線コネクタ 371">
          <a:extLst>
            <a:ext uri="{FF2B5EF4-FFF2-40B4-BE49-F238E27FC236}">
              <a16:creationId xmlns:a16="http://schemas.microsoft.com/office/drawing/2014/main" id="{B9230693-9B67-4692-88AF-3292C02A36C3}"/>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373" name="テキスト ボックス 372">
          <a:extLst>
            <a:ext uri="{FF2B5EF4-FFF2-40B4-BE49-F238E27FC236}">
              <a16:creationId xmlns:a16="http://schemas.microsoft.com/office/drawing/2014/main" id="{97B84550-0668-429D-BE83-7A5DE77B1FA5}"/>
            </a:ext>
          </a:extLst>
        </xdr:cNvPr>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4" name="【一般廃棄物処理施設】&#10;一人当たり有形固定資産（償却資産）額グラフ枠">
          <a:extLst>
            <a:ext uri="{FF2B5EF4-FFF2-40B4-BE49-F238E27FC236}">
              <a16:creationId xmlns:a16="http://schemas.microsoft.com/office/drawing/2014/main" id="{96D0304C-B65B-4BDA-BDC5-D537AB5FE86F}"/>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80039</xdr:rowOff>
    </xdr:from>
    <xdr:to>
      <xdr:col>116</xdr:col>
      <xdr:colOff>62864</xdr:colOff>
      <xdr:row>41</xdr:row>
      <xdr:rowOff>132173</xdr:rowOff>
    </xdr:to>
    <xdr:cxnSp macro="">
      <xdr:nvCxnSpPr>
        <xdr:cNvPr id="375" name="直線コネクタ 374">
          <a:extLst>
            <a:ext uri="{FF2B5EF4-FFF2-40B4-BE49-F238E27FC236}">
              <a16:creationId xmlns:a16="http://schemas.microsoft.com/office/drawing/2014/main" id="{A0C5FD80-F627-4114-B4F0-783D9A695C13}"/>
            </a:ext>
          </a:extLst>
        </xdr:cNvPr>
        <xdr:cNvCxnSpPr/>
      </xdr:nvCxnSpPr>
      <xdr:spPr>
        <a:xfrm flipV="1">
          <a:off x="22160864" y="5737889"/>
          <a:ext cx="0" cy="14237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136000</xdr:rowOff>
    </xdr:from>
    <xdr:ext cx="469744" cy="259045"/>
    <xdr:sp macro="" textlink="">
      <xdr:nvSpPr>
        <xdr:cNvPr id="376" name="【一般廃棄物処理施設】&#10;一人当たり有形固定資産（償却資産）額最小値テキスト">
          <a:extLst>
            <a:ext uri="{FF2B5EF4-FFF2-40B4-BE49-F238E27FC236}">
              <a16:creationId xmlns:a16="http://schemas.microsoft.com/office/drawing/2014/main" id="{7FF62841-4897-4181-A82F-37A724226F1B}"/>
            </a:ext>
          </a:extLst>
        </xdr:cNvPr>
        <xdr:cNvSpPr txBox="1"/>
      </xdr:nvSpPr>
      <xdr:spPr>
        <a:xfrm>
          <a:off x="22199600" y="7165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132173</xdr:rowOff>
    </xdr:from>
    <xdr:to>
      <xdr:col>116</xdr:col>
      <xdr:colOff>152400</xdr:colOff>
      <xdr:row>41</xdr:row>
      <xdr:rowOff>132173</xdr:rowOff>
    </xdr:to>
    <xdr:cxnSp macro="">
      <xdr:nvCxnSpPr>
        <xdr:cNvPr id="377" name="直線コネクタ 376">
          <a:extLst>
            <a:ext uri="{FF2B5EF4-FFF2-40B4-BE49-F238E27FC236}">
              <a16:creationId xmlns:a16="http://schemas.microsoft.com/office/drawing/2014/main" id="{9C7D8CE5-7CDE-4B61-9E66-913CD8601B79}"/>
            </a:ext>
          </a:extLst>
        </xdr:cNvPr>
        <xdr:cNvCxnSpPr/>
      </xdr:nvCxnSpPr>
      <xdr:spPr>
        <a:xfrm>
          <a:off x="22072600" y="7161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26716</xdr:rowOff>
    </xdr:from>
    <xdr:ext cx="690189" cy="259045"/>
    <xdr:sp macro="" textlink="">
      <xdr:nvSpPr>
        <xdr:cNvPr id="378" name="【一般廃棄物処理施設】&#10;一人当たり有形固定資産（償却資産）額最大値テキスト">
          <a:extLst>
            <a:ext uri="{FF2B5EF4-FFF2-40B4-BE49-F238E27FC236}">
              <a16:creationId xmlns:a16="http://schemas.microsoft.com/office/drawing/2014/main" id="{D04A588D-CDA2-4DF5-BF17-968AAED85C5C}"/>
            </a:ext>
          </a:extLst>
        </xdr:cNvPr>
        <xdr:cNvSpPr txBox="1"/>
      </xdr:nvSpPr>
      <xdr:spPr>
        <a:xfrm>
          <a:off x="22199600" y="551311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3,116,603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80039</xdr:rowOff>
    </xdr:from>
    <xdr:to>
      <xdr:col>116</xdr:col>
      <xdr:colOff>152400</xdr:colOff>
      <xdr:row>33</xdr:row>
      <xdr:rowOff>80039</xdr:rowOff>
    </xdr:to>
    <xdr:cxnSp macro="">
      <xdr:nvCxnSpPr>
        <xdr:cNvPr id="379" name="直線コネクタ 378">
          <a:extLst>
            <a:ext uri="{FF2B5EF4-FFF2-40B4-BE49-F238E27FC236}">
              <a16:creationId xmlns:a16="http://schemas.microsoft.com/office/drawing/2014/main" id="{1BF16A8D-2E6C-411E-9D59-556994E6AB9F}"/>
            </a:ext>
          </a:extLst>
        </xdr:cNvPr>
        <xdr:cNvCxnSpPr/>
      </xdr:nvCxnSpPr>
      <xdr:spPr>
        <a:xfrm>
          <a:off x="22072600" y="5737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146162</xdr:rowOff>
    </xdr:from>
    <xdr:ext cx="599010" cy="259045"/>
    <xdr:sp macro="" textlink="">
      <xdr:nvSpPr>
        <xdr:cNvPr id="380" name="【一般廃棄物処理施設】&#10;一人当たり有形固定資産（償却資産）額平均値テキスト">
          <a:extLst>
            <a:ext uri="{FF2B5EF4-FFF2-40B4-BE49-F238E27FC236}">
              <a16:creationId xmlns:a16="http://schemas.microsoft.com/office/drawing/2014/main" id="{459BDDB0-A576-44C6-8FF6-70282F5E8A9D}"/>
            </a:ext>
          </a:extLst>
        </xdr:cNvPr>
        <xdr:cNvSpPr txBox="1"/>
      </xdr:nvSpPr>
      <xdr:spPr>
        <a:xfrm>
          <a:off x="22199600" y="683271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285,903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123285</xdr:rowOff>
    </xdr:from>
    <xdr:to>
      <xdr:col>116</xdr:col>
      <xdr:colOff>114300</xdr:colOff>
      <xdr:row>41</xdr:row>
      <xdr:rowOff>53435</xdr:rowOff>
    </xdr:to>
    <xdr:sp macro="" textlink="">
      <xdr:nvSpPr>
        <xdr:cNvPr id="381" name="フローチャート: 判断 380">
          <a:extLst>
            <a:ext uri="{FF2B5EF4-FFF2-40B4-BE49-F238E27FC236}">
              <a16:creationId xmlns:a16="http://schemas.microsoft.com/office/drawing/2014/main" id="{E6337CE2-3D16-46F0-92FB-C746EF6DB068}"/>
            </a:ext>
          </a:extLst>
        </xdr:cNvPr>
        <xdr:cNvSpPr/>
      </xdr:nvSpPr>
      <xdr:spPr>
        <a:xfrm>
          <a:off x="22110700" y="698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136395</xdr:rowOff>
    </xdr:from>
    <xdr:to>
      <xdr:col>112</xdr:col>
      <xdr:colOff>38100</xdr:colOff>
      <xdr:row>41</xdr:row>
      <xdr:rowOff>66545</xdr:rowOff>
    </xdr:to>
    <xdr:sp macro="" textlink="">
      <xdr:nvSpPr>
        <xdr:cNvPr id="382" name="フローチャート: 判断 381">
          <a:extLst>
            <a:ext uri="{FF2B5EF4-FFF2-40B4-BE49-F238E27FC236}">
              <a16:creationId xmlns:a16="http://schemas.microsoft.com/office/drawing/2014/main" id="{78937053-3E38-41D1-9257-B25991E32B46}"/>
            </a:ext>
          </a:extLst>
        </xdr:cNvPr>
        <xdr:cNvSpPr/>
      </xdr:nvSpPr>
      <xdr:spPr>
        <a:xfrm>
          <a:off x="21272500" y="6994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118345</xdr:rowOff>
    </xdr:from>
    <xdr:to>
      <xdr:col>107</xdr:col>
      <xdr:colOff>101600</xdr:colOff>
      <xdr:row>41</xdr:row>
      <xdr:rowOff>48495</xdr:rowOff>
    </xdr:to>
    <xdr:sp macro="" textlink="">
      <xdr:nvSpPr>
        <xdr:cNvPr id="383" name="フローチャート: 判断 382">
          <a:extLst>
            <a:ext uri="{FF2B5EF4-FFF2-40B4-BE49-F238E27FC236}">
              <a16:creationId xmlns:a16="http://schemas.microsoft.com/office/drawing/2014/main" id="{D2A6D95E-7AE3-43E7-9CD4-A17FF7A91E60}"/>
            </a:ext>
          </a:extLst>
        </xdr:cNvPr>
        <xdr:cNvSpPr/>
      </xdr:nvSpPr>
      <xdr:spPr>
        <a:xfrm>
          <a:off x="20383500" y="6976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129681</xdr:rowOff>
    </xdr:from>
    <xdr:to>
      <xdr:col>102</xdr:col>
      <xdr:colOff>165100</xdr:colOff>
      <xdr:row>41</xdr:row>
      <xdr:rowOff>59831</xdr:rowOff>
    </xdr:to>
    <xdr:sp macro="" textlink="">
      <xdr:nvSpPr>
        <xdr:cNvPr id="384" name="フローチャート: 判断 383">
          <a:extLst>
            <a:ext uri="{FF2B5EF4-FFF2-40B4-BE49-F238E27FC236}">
              <a16:creationId xmlns:a16="http://schemas.microsoft.com/office/drawing/2014/main" id="{7043FB17-F7AC-4228-A4B5-75A84BB25DBB}"/>
            </a:ext>
          </a:extLst>
        </xdr:cNvPr>
        <xdr:cNvSpPr/>
      </xdr:nvSpPr>
      <xdr:spPr>
        <a:xfrm>
          <a:off x="19494500" y="6987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136325</xdr:rowOff>
    </xdr:from>
    <xdr:to>
      <xdr:col>98</xdr:col>
      <xdr:colOff>38100</xdr:colOff>
      <xdr:row>41</xdr:row>
      <xdr:rowOff>66475</xdr:rowOff>
    </xdr:to>
    <xdr:sp macro="" textlink="">
      <xdr:nvSpPr>
        <xdr:cNvPr id="385" name="フローチャート: 判断 384">
          <a:extLst>
            <a:ext uri="{FF2B5EF4-FFF2-40B4-BE49-F238E27FC236}">
              <a16:creationId xmlns:a16="http://schemas.microsoft.com/office/drawing/2014/main" id="{767389AB-7DAA-440C-882D-38F11092CF6A}"/>
            </a:ext>
          </a:extLst>
        </xdr:cNvPr>
        <xdr:cNvSpPr/>
      </xdr:nvSpPr>
      <xdr:spPr>
        <a:xfrm>
          <a:off x="18605500" y="6994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6" name="テキスト ボックス 385">
          <a:extLst>
            <a:ext uri="{FF2B5EF4-FFF2-40B4-BE49-F238E27FC236}">
              <a16:creationId xmlns:a16="http://schemas.microsoft.com/office/drawing/2014/main" id="{8C256884-E328-4FBD-9DDB-585F503C0116}"/>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87" name="テキスト ボックス 386">
          <a:extLst>
            <a:ext uri="{FF2B5EF4-FFF2-40B4-BE49-F238E27FC236}">
              <a16:creationId xmlns:a16="http://schemas.microsoft.com/office/drawing/2014/main" id="{E4409498-2C9C-4839-A55D-C30EBBC3871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88" name="テキスト ボックス 387">
          <a:extLst>
            <a:ext uri="{FF2B5EF4-FFF2-40B4-BE49-F238E27FC236}">
              <a16:creationId xmlns:a16="http://schemas.microsoft.com/office/drawing/2014/main" id="{9F99C327-72EF-4060-86EE-5B9D570CBA8F}"/>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89" name="テキスト ボックス 388">
          <a:extLst>
            <a:ext uri="{FF2B5EF4-FFF2-40B4-BE49-F238E27FC236}">
              <a16:creationId xmlns:a16="http://schemas.microsoft.com/office/drawing/2014/main" id="{C35D68E2-025D-4A57-9DF8-4AD4AD9770B4}"/>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0" name="テキスト ボックス 389">
          <a:extLst>
            <a:ext uri="{FF2B5EF4-FFF2-40B4-BE49-F238E27FC236}">
              <a16:creationId xmlns:a16="http://schemas.microsoft.com/office/drawing/2014/main" id="{6592A2F4-C417-4458-8C29-4A1857C145AA}"/>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12874</xdr:rowOff>
    </xdr:from>
    <xdr:to>
      <xdr:col>116</xdr:col>
      <xdr:colOff>114300</xdr:colOff>
      <xdr:row>41</xdr:row>
      <xdr:rowOff>114474</xdr:rowOff>
    </xdr:to>
    <xdr:sp macro="" textlink="">
      <xdr:nvSpPr>
        <xdr:cNvPr id="391" name="楕円 390">
          <a:extLst>
            <a:ext uri="{FF2B5EF4-FFF2-40B4-BE49-F238E27FC236}">
              <a16:creationId xmlns:a16="http://schemas.microsoft.com/office/drawing/2014/main" id="{7866C64B-4AC7-4B7A-844E-AA8CBFC8A3FF}"/>
            </a:ext>
          </a:extLst>
        </xdr:cNvPr>
        <xdr:cNvSpPr/>
      </xdr:nvSpPr>
      <xdr:spPr>
        <a:xfrm>
          <a:off x="22110700" y="7042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101712</xdr:rowOff>
    </xdr:from>
    <xdr:ext cx="599010" cy="259045"/>
    <xdr:sp macro="" textlink="">
      <xdr:nvSpPr>
        <xdr:cNvPr id="392" name="【一般廃棄物処理施設】&#10;一人当たり有形固定資産（償却資産）額該当値テキスト">
          <a:extLst>
            <a:ext uri="{FF2B5EF4-FFF2-40B4-BE49-F238E27FC236}">
              <a16:creationId xmlns:a16="http://schemas.microsoft.com/office/drawing/2014/main" id="{D3E63E53-2022-4173-A8B9-F6149F0E41D1}"/>
            </a:ext>
          </a:extLst>
        </xdr:cNvPr>
        <xdr:cNvSpPr txBox="1"/>
      </xdr:nvSpPr>
      <xdr:spPr>
        <a:xfrm>
          <a:off x="22199600" y="6959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17483</xdr:rowOff>
    </xdr:from>
    <xdr:to>
      <xdr:col>112</xdr:col>
      <xdr:colOff>38100</xdr:colOff>
      <xdr:row>41</xdr:row>
      <xdr:rowOff>119083</xdr:rowOff>
    </xdr:to>
    <xdr:sp macro="" textlink="">
      <xdr:nvSpPr>
        <xdr:cNvPr id="393" name="楕円 392">
          <a:extLst>
            <a:ext uri="{FF2B5EF4-FFF2-40B4-BE49-F238E27FC236}">
              <a16:creationId xmlns:a16="http://schemas.microsoft.com/office/drawing/2014/main" id="{53D8757C-B2CA-4806-80DD-8F82FCB92846}"/>
            </a:ext>
          </a:extLst>
        </xdr:cNvPr>
        <xdr:cNvSpPr/>
      </xdr:nvSpPr>
      <xdr:spPr>
        <a:xfrm>
          <a:off x="21272500" y="7046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63674</xdr:rowOff>
    </xdr:from>
    <xdr:to>
      <xdr:col>116</xdr:col>
      <xdr:colOff>63500</xdr:colOff>
      <xdr:row>41</xdr:row>
      <xdr:rowOff>68283</xdr:rowOff>
    </xdr:to>
    <xdr:cxnSp macro="">
      <xdr:nvCxnSpPr>
        <xdr:cNvPr id="394" name="直線コネクタ 393">
          <a:extLst>
            <a:ext uri="{FF2B5EF4-FFF2-40B4-BE49-F238E27FC236}">
              <a16:creationId xmlns:a16="http://schemas.microsoft.com/office/drawing/2014/main" id="{FD92E4C0-9665-4CC5-AF3C-3C33AB731FE1}"/>
            </a:ext>
          </a:extLst>
        </xdr:cNvPr>
        <xdr:cNvCxnSpPr/>
      </xdr:nvCxnSpPr>
      <xdr:spPr>
        <a:xfrm flipV="1">
          <a:off x="21323300" y="7093124"/>
          <a:ext cx="838200" cy="4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15245</xdr:rowOff>
    </xdr:from>
    <xdr:to>
      <xdr:col>107</xdr:col>
      <xdr:colOff>101600</xdr:colOff>
      <xdr:row>41</xdr:row>
      <xdr:rowOff>116845</xdr:rowOff>
    </xdr:to>
    <xdr:sp macro="" textlink="">
      <xdr:nvSpPr>
        <xdr:cNvPr id="395" name="楕円 394">
          <a:extLst>
            <a:ext uri="{FF2B5EF4-FFF2-40B4-BE49-F238E27FC236}">
              <a16:creationId xmlns:a16="http://schemas.microsoft.com/office/drawing/2014/main" id="{9F270506-D3D1-4006-B4F0-938EC1039BA1}"/>
            </a:ext>
          </a:extLst>
        </xdr:cNvPr>
        <xdr:cNvSpPr/>
      </xdr:nvSpPr>
      <xdr:spPr>
        <a:xfrm>
          <a:off x="20383500" y="7044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66045</xdr:rowOff>
    </xdr:from>
    <xdr:to>
      <xdr:col>111</xdr:col>
      <xdr:colOff>177800</xdr:colOff>
      <xdr:row>41</xdr:row>
      <xdr:rowOff>68283</xdr:rowOff>
    </xdr:to>
    <xdr:cxnSp macro="">
      <xdr:nvCxnSpPr>
        <xdr:cNvPr id="396" name="直線コネクタ 395">
          <a:extLst>
            <a:ext uri="{FF2B5EF4-FFF2-40B4-BE49-F238E27FC236}">
              <a16:creationId xmlns:a16="http://schemas.microsoft.com/office/drawing/2014/main" id="{A00650C9-3696-49F5-8038-1BB78E28C20F}"/>
            </a:ext>
          </a:extLst>
        </xdr:cNvPr>
        <xdr:cNvCxnSpPr/>
      </xdr:nvCxnSpPr>
      <xdr:spPr>
        <a:xfrm>
          <a:off x="20434300" y="7095495"/>
          <a:ext cx="889000" cy="2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28670</xdr:rowOff>
    </xdr:from>
    <xdr:to>
      <xdr:col>102</xdr:col>
      <xdr:colOff>165100</xdr:colOff>
      <xdr:row>41</xdr:row>
      <xdr:rowOff>130270</xdr:rowOff>
    </xdr:to>
    <xdr:sp macro="" textlink="">
      <xdr:nvSpPr>
        <xdr:cNvPr id="397" name="楕円 396">
          <a:extLst>
            <a:ext uri="{FF2B5EF4-FFF2-40B4-BE49-F238E27FC236}">
              <a16:creationId xmlns:a16="http://schemas.microsoft.com/office/drawing/2014/main" id="{E974BC64-4F77-423F-BAB3-376CEF16D296}"/>
            </a:ext>
          </a:extLst>
        </xdr:cNvPr>
        <xdr:cNvSpPr/>
      </xdr:nvSpPr>
      <xdr:spPr>
        <a:xfrm>
          <a:off x="19494500" y="705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66045</xdr:rowOff>
    </xdr:from>
    <xdr:to>
      <xdr:col>107</xdr:col>
      <xdr:colOff>50800</xdr:colOff>
      <xdr:row>41</xdr:row>
      <xdr:rowOff>79470</xdr:rowOff>
    </xdr:to>
    <xdr:cxnSp macro="">
      <xdr:nvCxnSpPr>
        <xdr:cNvPr id="398" name="直線コネクタ 397">
          <a:extLst>
            <a:ext uri="{FF2B5EF4-FFF2-40B4-BE49-F238E27FC236}">
              <a16:creationId xmlns:a16="http://schemas.microsoft.com/office/drawing/2014/main" id="{A802AD6C-62D5-4507-BD37-44B2F48DFAF4}"/>
            </a:ext>
          </a:extLst>
        </xdr:cNvPr>
        <xdr:cNvCxnSpPr/>
      </xdr:nvCxnSpPr>
      <xdr:spPr>
        <a:xfrm flipV="1">
          <a:off x="19545300" y="7095495"/>
          <a:ext cx="889000" cy="13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144617</xdr:rowOff>
    </xdr:from>
    <xdr:to>
      <xdr:col>98</xdr:col>
      <xdr:colOff>38100</xdr:colOff>
      <xdr:row>41</xdr:row>
      <xdr:rowOff>74767</xdr:rowOff>
    </xdr:to>
    <xdr:sp macro="" textlink="">
      <xdr:nvSpPr>
        <xdr:cNvPr id="399" name="楕円 398">
          <a:extLst>
            <a:ext uri="{FF2B5EF4-FFF2-40B4-BE49-F238E27FC236}">
              <a16:creationId xmlns:a16="http://schemas.microsoft.com/office/drawing/2014/main" id="{87847677-F900-4945-8044-82356688AFD5}"/>
            </a:ext>
          </a:extLst>
        </xdr:cNvPr>
        <xdr:cNvSpPr/>
      </xdr:nvSpPr>
      <xdr:spPr>
        <a:xfrm>
          <a:off x="18605500" y="7002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23967</xdr:rowOff>
    </xdr:from>
    <xdr:to>
      <xdr:col>102</xdr:col>
      <xdr:colOff>114300</xdr:colOff>
      <xdr:row>41</xdr:row>
      <xdr:rowOff>79470</xdr:rowOff>
    </xdr:to>
    <xdr:cxnSp macro="">
      <xdr:nvCxnSpPr>
        <xdr:cNvPr id="400" name="直線コネクタ 399">
          <a:extLst>
            <a:ext uri="{FF2B5EF4-FFF2-40B4-BE49-F238E27FC236}">
              <a16:creationId xmlns:a16="http://schemas.microsoft.com/office/drawing/2014/main" id="{D1216EC8-C74D-4F1E-AB88-2F6CF5EA098E}"/>
            </a:ext>
          </a:extLst>
        </xdr:cNvPr>
        <xdr:cNvCxnSpPr/>
      </xdr:nvCxnSpPr>
      <xdr:spPr>
        <a:xfrm>
          <a:off x="18656300" y="7053417"/>
          <a:ext cx="889000" cy="55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83072</xdr:rowOff>
    </xdr:from>
    <xdr:ext cx="599010" cy="259045"/>
    <xdr:sp macro="" textlink="">
      <xdr:nvSpPr>
        <xdr:cNvPr id="401" name="n_1aveValue【一般廃棄物処理施設】&#10;一人当たり有形固定資産（償却資産）額">
          <a:extLst>
            <a:ext uri="{FF2B5EF4-FFF2-40B4-BE49-F238E27FC236}">
              <a16:creationId xmlns:a16="http://schemas.microsoft.com/office/drawing/2014/main" id="{9ADBBC8A-FECA-41E1-AD5B-9DF800C116C8}"/>
            </a:ext>
          </a:extLst>
        </xdr:cNvPr>
        <xdr:cNvSpPr txBox="1"/>
      </xdr:nvSpPr>
      <xdr:spPr>
        <a:xfrm>
          <a:off x="21011095" y="6769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65022</xdr:rowOff>
    </xdr:from>
    <xdr:ext cx="599010" cy="259045"/>
    <xdr:sp macro="" textlink="">
      <xdr:nvSpPr>
        <xdr:cNvPr id="402" name="n_2aveValue【一般廃棄物処理施設】&#10;一人当たり有形固定資産（償却資産）額">
          <a:extLst>
            <a:ext uri="{FF2B5EF4-FFF2-40B4-BE49-F238E27FC236}">
              <a16:creationId xmlns:a16="http://schemas.microsoft.com/office/drawing/2014/main" id="{4FA48550-523B-447A-BBCE-D1D21081DEC3}"/>
            </a:ext>
          </a:extLst>
        </xdr:cNvPr>
        <xdr:cNvSpPr txBox="1"/>
      </xdr:nvSpPr>
      <xdr:spPr>
        <a:xfrm>
          <a:off x="20134795" y="6751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76358</xdr:rowOff>
    </xdr:from>
    <xdr:ext cx="599010" cy="259045"/>
    <xdr:sp macro="" textlink="">
      <xdr:nvSpPr>
        <xdr:cNvPr id="403" name="n_3aveValue【一般廃棄物処理施設】&#10;一人当たり有形固定資産（償却資産）額">
          <a:extLst>
            <a:ext uri="{FF2B5EF4-FFF2-40B4-BE49-F238E27FC236}">
              <a16:creationId xmlns:a16="http://schemas.microsoft.com/office/drawing/2014/main" id="{DD9F3179-A0EB-412D-BDF6-CF00DD214825}"/>
            </a:ext>
          </a:extLst>
        </xdr:cNvPr>
        <xdr:cNvSpPr txBox="1"/>
      </xdr:nvSpPr>
      <xdr:spPr>
        <a:xfrm>
          <a:off x="19245795" y="6762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39</xdr:row>
      <xdr:rowOff>83002</xdr:rowOff>
    </xdr:from>
    <xdr:ext cx="599010" cy="259045"/>
    <xdr:sp macro="" textlink="">
      <xdr:nvSpPr>
        <xdr:cNvPr id="404" name="n_4aveValue【一般廃棄物処理施設】&#10;一人当たり有形固定資産（償却資産）額">
          <a:extLst>
            <a:ext uri="{FF2B5EF4-FFF2-40B4-BE49-F238E27FC236}">
              <a16:creationId xmlns:a16="http://schemas.microsoft.com/office/drawing/2014/main" id="{E64A3A53-94C8-48E7-AB42-C096023E4125}"/>
            </a:ext>
          </a:extLst>
        </xdr:cNvPr>
        <xdr:cNvSpPr txBox="1"/>
      </xdr:nvSpPr>
      <xdr:spPr>
        <a:xfrm>
          <a:off x="18356795" y="6769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41</xdr:row>
      <xdr:rowOff>110210</xdr:rowOff>
    </xdr:from>
    <xdr:ext cx="599010" cy="259045"/>
    <xdr:sp macro="" textlink="">
      <xdr:nvSpPr>
        <xdr:cNvPr id="405" name="n_1mainValue【一般廃棄物処理施設】&#10;一人当たり有形固定資産（償却資産）額">
          <a:extLst>
            <a:ext uri="{FF2B5EF4-FFF2-40B4-BE49-F238E27FC236}">
              <a16:creationId xmlns:a16="http://schemas.microsoft.com/office/drawing/2014/main" id="{2E8AC4BD-04E5-450C-A693-2D61CB3E17FA}"/>
            </a:ext>
          </a:extLst>
        </xdr:cNvPr>
        <xdr:cNvSpPr txBox="1"/>
      </xdr:nvSpPr>
      <xdr:spPr>
        <a:xfrm>
          <a:off x="21011095" y="7139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41</xdr:row>
      <xdr:rowOff>107972</xdr:rowOff>
    </xdr:from>
    <xdr:ext cx="599010" cy="259045"/>
    <xdr:sp macro="" textlink="">
      <xdr:nvSpPr>
        <xdr:cNvPr id="406" name="n_2mainValue【一般廃棄物処理施設】&#10;一人当たり有形固定資産（償却資産）額">
          <a:extLst>
            <a:ext uri="{FF2B5EF4-FFF2-40B4-BE49-F238E27FC236}">
              <a16:creationId xmlns:a16="http://schemas.microsoft.com/office/drawing/2014/main" id="{36053A51-120F-47BD-BF0E-762B209AF04B}"/>
            </a:ext>
          </a:extLst>
        </xdr:cNvPr>
        <xdr:cNvSpPr txBox="1"/>
      </xdr:nvSpPr>
      <xdr:spPr>
        <a:xfrm>
          <a:off x="20134795" y="7137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41</xdr:row>
      <xdr:rowOff>121397</xdr:rowOff>
    </xdr:from>
    <xdr:ext cx="599010" cy="259045"/>
    <xdr:sp macro="" textlink="">
      <xdr:nvSpPr>
        <xdr:cNvPr id="407" name="n_3mainValue【一般廃棄物処理施設】&#10;一人当たり有形固定資産（償却資産）額">
          <a:extLst>
            <a:ext uri="{FF2B5EF4-FFF2-40B4-BE49-F238E27FC236}">
              <a16:creationId xmlns:a16="http://schemas.microsoft.com/office/drawing/2014/main" id="{1DDB0CA9-4AA5-437B-831B-32C0C46B0E49}"/>
            </a:ext>
          </a:extLst>
        </xdr:cNvPr>
        <xdr:cNvSpPr txBox="1"/>
      </xdr:nvSpPr>
      <xdr:spPr>
        <a:xfrm>
          <a:off x="19245795" y="7150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41</xdr:row>
      <xdr:rowOff>65894</xdr:rowOff>
    </xdr:from>
    <xdr:ext cx="599010" cy="259045"/>
    <xdr:sp macro="" textlink="">
      <xdr:nvSpPr>
        <xdr:cNvPr id="408" name="n_4mainValue【一般廃棄物処理施設】&#10;一人当たり有形固定資産（償却資産）額">
          <a:extLst>
            <a:ext uri="{FF2B5EF4-FFF2-40B4-BE49-F238E27FC236}">
              <a16:creationId xmlns:a16="http://schemas.microsoft.com/office/drawing/2014/main" id="{AF0433DA-95CA-4998-BE45-D3069575FB2C}"/>
            </a:ext>
          </a:extLst>
        </xdr:cNvPr>
        <xdr:cNvSpPr txBox="1"/>
      </xdr:nvSpPr>
      <xdr:spPr>
        <a:xfrm>
          <a:off x="18356795" y="7095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09" name="正方形/長方形 408">
          <a:extLst>
            <a:ext uri="{FF2B5EF4-FFF2-40B4-BE49-F238E27FC236}">
              <a16:creationId xmlns:a16="http://schemas.microsoft.com/office/drawing/2014/main" id="{7E7A4859-6788-4098-BD9C-B4187396DB7E}"/>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0" name="正方形/長方形 409">
          <a:extLst>
            <a:ext uri="{FF2B5EF4-FFF2-40B4-BE49-F238E27FC236}">
              <a16:creationId xmlns:a16="http://schemas.microsoft.com/office/drawing/2014/main" id="{164E8B5D-C370-49FC-A114-F693C2708618}"/>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1" name="正方形/長方形 410">
          <a:extLst>
            <a:ext uri="{FF2B5EF4-FFF2-40B4-BE49-F238E27FC236}">
              <a16:creationId xmlns:a16="http://schemas.microsoft.com/office/drawing/2014/main" id="{42783629-DCFD-4906-A0E4-392127664F3D}"/>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2" name="正方形/長方形 411">
          <a:extLst>
            <a:ext uri="{FF2B5EF4-FFF2-40B4-BE49-F238E27FC236}">
              <a16:creationId xmlns:a16="http://schemas.microsoft.com/office/drawing/2014/main" id="{E9B47938-D88B-481C-93F1-571A03D3012E}"/>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3" name="正方形/長方形 412">
          <a:extLst>
            <a:ext uri="{FF2B5EF4-FFF2-40B4-BE49-F238E27FC236}">
              <a16:creationId xmlns:a16="http://schemas.microsoft.com/office/drawing/2014/main" id="{48661837-06DE-431B-BC1D-557B6BBCE969}"/>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4" name="正方形/長方形 413">
          <a:extLst>
            <a:ext uri="{FF2B5EF4-FFF2-40B4-BE49-F238E27FC236}">
              <a16:creationId xmlns:a16="http://schemas.microsoft.com/office/drawing/2014/main" id="{8FDA9755-629C-4A88-8381-94F783AF8464}"/>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5" name="正方形/長方形 414">
          <a:extLst>
            <a:ext uri="{FF2B5EF4-FFF2-40B4-BE49-F238E27FC236}">
              <a16:creationId xmlns:a16="http://schemas.microsoft.com/office/drawing/2014/main" id="{FA618F19-90D8-416B-AD5A-4B31F7318CF2}"/>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6" name="正方形/長方形 415">
          <a:extLst>
            <a:ext uri="{FF2B5EF4-FFF2-40B4-BE49-F238E27FC236}">
              <a16:creationId xmlns:a16="http://schemas.microsoft.com/office/drawing/2014/main" id="{20DF17BC-B192-478B-9F14-DF1B15DC4F93}"/>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417" name="正方形/長方形 416">
          <a:extLst>
            <a:ext uri="{FF2B5EF4-FFF2-40B4-BE49-F238E27FC236}">
              <a16:creationId xmlns:a16="http://schemas.microsoft.com/office/drawing/2014/main" id="{D69528AE-C0FD-4F3A-86BE-59743B3AC93C}"/>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18" name="正方形/長方形 417">
          <a:extLst>
            <a:ext uri="{FF2B5EF4-FFF2-40B4-BE49-F238E27FC236}">
              <a16:creationId xmlns:a16="http://schemas.microsoft.com/office/drawing/2014/main" id="{BDA188D8-F0AD-4BD0-9602-89353C6B43BD}"/>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19" name="正方形/長方形 418">
          <a:extLst>
            <a:ext uri="{FF2B5EF4-FFF2-40B4-BE49-F238E27FC236}">
              <a16:creationId xmlns:a16="http://schemas.microsoft.com/office/drawing/2014/main" id="{2D5816A4-39A8-45DB-AF1F-24C2DF15C689}"/>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20" name="正方形/長方形 419">
          <a:extLst>
            <a:ext uri="{FF2B5EF4-FFF2-40B4-BE49-F238E27FC236}">
              <a16:creationId xmlns:a16="http://schemas.microsoft.com/office/drawing/2014/main" id="{4AE7A049-E427-4A4D-B5A2-388B1463A2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21" name="正方形/長方形 420">
          <a:extLst>
            <a:ext uri="{FF2B5EF4-FFF2-40B4-BE49-F238E27FC236}">
              <a16:creationId xmlns:a16="http://schemas.microsoft.com/office/drawing/2014/main" id="{5662C16B-1E86-4313-99F1-C02210F4ACA2}"/>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22" name="正方形/長方形 421">
          <a:extLst>
            <a:ext uri="{FF2B5EF4-FFF2-40B4-BE49-F238E27FC236}">
              <a16:creationId xmlns:a16="http://schemas.microsoft.com/office/drawing/2014/main" id="{EE5D3490-ABB0-4DC7-BD14-D15E3BD0290C}"/>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23" name="正方形/長方形 422">
          <a:extLst>
            <a:ext uri="{FF2B5EF4-FFF2-40B4-BE49-F238E27FC236}">
              <a16:creationId xmlns:a16="http://schemas.microsoft.com/office/drawing/2014/main" id="{AE25EBB5-095D-4483-94C6-B115C9A68A03}"/>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24" name="正方形/長方形 423">
          <a:extLst>
            <a:ext uri="{FF2B5EF4-FFF2-40B4-BE49-F238E27FC236}">
              <a16:creationId xmlns:a16="http://schemas.microsoft.com/office/drawing/2014/main" id="{12DF0434-740E-4315-A706-354CAA307FDF}"/>
            </a:ext>
          </a:extLst>
        </xdr:cNvPr>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425" name="正方形/長方形 424">
          <a:extLst>
            <a:ext uri="{FF2B5EF4-FFF2-40B4-BE49-F238E27FC236}">
              <a16:creationId xmlns:a16="http://schemas.microsoft.com/office/drawing/2014/main" id="{094D279B-8495-4CAF-A8E1-1C8250AC8C93}"/>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26" name="正方形/長方形 425">
          <a:extLst>
            <a:ext uri="{FF2B5EF4-FFF2-40B4-BE49-F238E27FC236}">
              <a16:creationId xmlns:a16="http://schemas.microsoft.com/office/drawing/2014/main" id="{9AA3D559-D52D-48BC-AB45-7AF3F1348774}"/>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27" name="正方形/長方形 426">
          <a:extLst>
            <a:ext uri="{FF2B5EF4-FFF2-40B4-BE49-F238E27FC236}">
              <a16:creationId xmlns:a16="http://schemas.microsoft.com/office/drawing/2014/main" id="{E98BCAF1-02FB-412B-987B-EE568D08BC32}"/>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28" name="正方形/長方形 427">
          <a:extLst>
            <a:ext uri="{FF2B5EF4-FFF2-40B4-BE49-F238E27FC236}">
              <a16:creationId xmlns:a16="http://schemas.microsoft.com/office/drawing/2014/main" id="{E8086888-0219-410E-BD99-1E0E4E086688}"/>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29" name="正方形/長方形 428">
          <a:extLst>
            <a:ext uri="{FF2B5EF4-FFF2-40B4-BE49-F238E27FC236}">
              <a16:creationId xmlns:a16="http://schemas.microsoft.com/office/drawing/2014/main" id="{DEB7F4FA-B4A9-4478-B3DB-6F1BF0FCD7C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30" name="正方形/長方形 429">
          <a:extLst>
            <a:ext uri="{FF2B5EF4-FFF2-40B4-BE49-F238E27FC236}">
              <a16:creationId xmlns:a16="http://schemas.microsoft.com/office/drawing/2014/main" id="{176F97F0-4A25-4B6A-9793-786496FC4CF4}"/>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31" name="正方形/長方形 430">
          <a:extLst>
            <a:ext uri="{FF2B5EF4-FFF2-40B4-BE49-F238E27FC236}">
              <a16:creationId xmlns:a16="http://schemas.microsoft.com/office/drawing/2014/main" id="{4E3ABA5F-7286-41B9-94D2-81311F473339}"/>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32" name="正方形/長方形 431">
          <a:extLst>
            <a:ext uri="{FF2B5EF4-FFF2-40B4-BE49-F238E27FC236}">
              <a16:creationId xmlns:a16="http://schemas.microsoft.com/office/drawing/2014/main" id="{39F412EF-975D-41D2-A60A-9C3746208DF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33" name="テキスト ボックス 432">
          <a:extLst>
            <a:ext uri="{FF2B5EF4-FFF2-40B4-BE49-F238E27FC236}">
              <a16:creationId xmlns:a16="http://schemas.microsoft.com/office/drawing/2014/main" id="{83833787-CC2B-482B-99DE-9C08EA8DAE94}"/>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34" name="直線コネクタ 433">
          <a:extLst>
            <a:ext uri="{FF2B5EF4-FFF2-40B4-BE49-F238E27FC236}">
              <a16:creationId xmlns:a16="http://schemas.microsoft.com/office/drawing/2014/main" id="{E79BB4A8-5542-4FB4-A88C-6B06ADD3F42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435" name="テキスト ボックス 434">
          <a:extLst>
            <a:ext uri="{FF2B5EF4-FFF2-40B4-BE49-F238E27FC236}">
              <a16:creationId xmlns:a16="http://schemas.microsoft.com/office/drawing/2014/main" id="{9FC8E43C-0333-468A-93F3-4A5CB5F24356}"/>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436" name="直線コネクタ 435">
          <a:extLst>
            <a:ext uri="{FF2B5EF4-FFF2-40B4-BE49-F238E27FC236}">
              <a16:creationId xmlns:a16="http://schemas.microsoft.com/office/drawing/2014/main" id="{475D5686-0877-4C15-82E0-C04103644D83}"/>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437" name="テキスト ボックス 436">
          <a:extLst>
            <a:ext uri="{FF2B5EF4-FFF2-40B4-BE49-F238E27FC236}">
              <a16:creationId xmlns:a16="http://schemas.microsoft.com/office/drawing/2014/main" id="{6CA762F2-B60D-422D-B506-4D85A7F452AF}"/>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438" name="直線コネクタ 437">
          <a:extLst>
            <a:ext uri="{FF2B5EF4-FFF2-40B4-BE49-F238E27FC236}">
              <a16:creationId xmlns:a16="http://schemas.microsoft.com/office/drawing/2014/main" id="{35C3A2C8-17DE-40C9-84B5-4EB5BF9B4EA2}"/>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439" name="テキスト ボックス 438">
          <a:extLst>
            <a:ext uri="{FF2B5EF4-FFF2-40B4-BE49-F238E27FC236}">
              <a16:creationId xmlns:a16="http://schemas.microsoft.com/office/drawing/2014/main" id="{C8ADA3F2-8161-4292-B659-DB7CCF7F574F}"/>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440" name="直線コネクタ 439">
          <a:extLst>
            <a:ext uri="{FF2B5EF4-FFF2-40B4-BE49-F238E27FC236}">
              <a16:creationId xmlns:a16="http://schemas.microsoft.com/office/drawing/2014/main" id="{7584AF5F-B1F8-4511-A848-4019576C3CE9}"/>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441" name="テキスト ボックス 440">
          <a:extLst>
            <a:ext uri="{FF2B5EF4-FFF2-40B4-BE49-F238E27FC236}">
              <a16:creationId xmlns:a16="http://schemas.microsoft.com/office/drawing/2014/main" id="{03E99E06-72D8-4DFA-94E9-9D1D2FB1BB6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442" name="直線コネクタ 441">
          <a:extLst>
            <a:ext uri="{FF2B5EF4-FFF2-40B4-BE49-F238E27FC236}">
              <a16:creationId xmlns:a16="http://schemas.microsoft.com/office/drawing/2014/main" id="{75E1F392-4FDA-4045-855C-5D17F34484B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443" name="テキスト ボックス 442">
          <a:extLst>
            <a:ext uri="{FF2B5EF4-FFF2-40B4-BE49-F238E27FC236}">
              <a16:creationId xmlns:a16="http://schemas.microsoft.com/office/drawing/2014/main" id="{27960B42-186B-4D90-AA3B-5710E3F352F7}"/>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444" name="直線コネクタ 443">
          <a:extLst>
            <a:ext uri="{FF2B5EF4-FFF2-40B4-BE49-F238E27FC236}">
              <a16:creationId xmlns:a16="http://schemas.microsoft.com/office/drawing/2014/main" id="{DE420C57-9CB1-4AE1-8229-E5806381D10D}"/>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445" name="テキスト ボックス 444">
          <a:extLst>
            <a:ext uri="{FF2B5EF4-FFF2-40B4-BE49-F238E27FC236}">
              <a16:creationId xmlns:a16="http://schemas.microsoft.com/office/drawing/2014/main" id="{BF7C6010-B14F-4F6A-841D-894971836A4D}"/>
            </a:ext>
          </a:extLst>
        </xdr:cNvPr>
        <xdr:cNvSpPr txBox="1"/>
      </xdr:nvSpPr>
      <xdr:spPr>
        <a:xfrm>
          <a:off x="12107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46" name="直線コネクタ 445">
          <a:extLst>
            <a:ext uri="{FF2B5EF4-FFF2-40B4-BE49-F238E27FC236}">
              <a16:creationId xmlns:a16="http://schemas.microsoft.com/office/drawing/2014/main" id="{06522191-6EA6-4520-B783-2DBDB21DE6EC}"/>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447" name="【消防施設】&#10;有形固定資産減価償却率グラフ枠">
          <a:extLst>
            <a:ext uri="{FF2B5EF4-FFF2-40B4-BE49-F238E27FC236}">
              <a16:creationId xmlns:a16="http://schemas.microsoft.com/office/drawing/2014/main" id="{8E1C0AF3-F552-4A64-B174-2785FECF6213}"/>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448" name="直線コネクタ 447">
          <a:extLst>
            <a:ext uri="{FF2B5EF4-FFF2-40B4-BE49-F238E27FC236}">
              <a16:creationId xmlns:a16="http://schemas.microsoft.com/office/drawing/2014/main" id="{79A6FFD3-3589-41B9-A2D0-036FA14CCB0E}"/>
            </a:ext>
          </a:extLst>
        </xdr:cNvPr>
        <xdr:cNvCxnSpPr/>
      </xdr:nvCxnSpPr>
      <xdr:spPr>
        <a:xfrm flipV="1">
          <a:off x="16318864" y="1333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449" name="【消防施設】&#10;有形固定資産減価償却率最小値テキスト">
          <a:extLst>
            <a:ext uri="{FF2B5EF4-FFF2-40B4-BE49-F238E27FC236}">
              <a16:creationId xmlns:a16="http://schemas.microsoft.com/office/drawing/2014/main" id="{55EFA7C8-6FE6-4EDC-911B-E102F2B6B6A3}"/>
            </a:ext>
          </a:extLst>
        </xdr:cNvPr>
        <xdr:cNvSpPr txBox="1"/>
      </xdr:nvSpPr>
      <xdr:spPr>
        <a:xfrm>
          <a:off x="16357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450" name="直線コネクタ 449">
          <a:extLst>
            <a:ext uri="{FF2B5EF4-FFF2-40B4-BE49-F238E27FC236}">
              <a16:creationId xmlns:a16="http://schemas.microsoft.com/office/drawing/2014/main" id="{CF2E3E4C-5974-40C9-81DD-A5773A4D9BBC}"/>
            </a:ext>
          </a:extLst>
        </xdr:cNvPr>
        <xdr:cNvCxnSpPr/>
      </xdr:nvCxnSpPr>
      <xdr:spPr>
        <a:xfrm>
          <a:off x="16230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451" name="【消防施設】&#10;有形固定資産減価償却率最大値テキスト">
          <a:extLst>
            <a:ext uri="{FF2B5EF4-FFF2-40B4-BE49-F238E27FC236}">
              <a16:creationId xmlns:a16="http://schemas.microsoft.com/office/drawing/2014/main" id="{7FFBCB5C-44BF-47D2-926B-D24473FB8E05}"/>
            </a:ext>
          </a:extLst>
        </xdr:cNvPr>
        <xdr:cNvSpPr txBox="1"/>
      </xdr:nvSpPr>
      <xdr:spPr>
        <a:xfrm>
          <a:off x="16357600"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452" name="直線コネクタ 451">
          <a:extLst>
            <a:ext uri="{FF2B5EF4-FFF2-40B4-BE49-F238E27FC236}">
              <a16:creationId xmlns:a16="http://schemas.microsoft.com/office/drawing/2014/main" id="{ABE7B61A-4E5B-45D0-961C-D8892D3E0B31}"/>
            </a:ext>
          </a:extLst>
        </xdr:cNvPr>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132097</xdr:rowOff>
    </xdr:from>
    <xdr:ext cx="405111" cy="259045"/>
    <xdr:sp macro="" textlink="">
      <xdr:nvSpPr>
        <xdr:cNvPr id="453" name="【消防施設】&#10;有形固定資産減価償却率平均値テキスト">
          <a:extLst>
            <a:ext uri="{FF2B5EF4-FFF2-40B4-BE49-F238E27FC236}">
              <a16:creationId xmlns:a16="http://schemas.microsoft.com/office/drawing/2014/main" id="{1DD10EC2-5699-4FCB-8921-846D7E2F803F}"/>
            </a:ext>
          </a:extLst>
        </xdr:cNvPr>
        <xdr:cNvSpPr txBox="1"/>
      </xdr:nvSpPr>
      <xdr:spPr>
        <a:xfrm>
          <a:off x="16357600" y="138480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109220</xdr:rowOff>
    </xdr:from>
    <xdr:to>
      <xdr:col>85</xdr:col>
      <xdr:colOff>177800</xdr:colOff>
      <xdr:row>82</xdr:row>
      <xdr:rowOff>39370</xdr:rowOff>
    </xdr:to>
    <xdr:sp macro="" textlink="">
      <xdr:nvSpPr>
        <xdr:cNvPr id="454" name="フローチャート: 判断 453">
          <a:extLst>
            <a:ext uri="{FF2B5EF4-FFF2-40B4-BE49-F238E27FC236}">
              <a16:creationId xmlns:a16="http://schemas.microsoft.com/office/drawing/2014/main" id="{958D13B6-CD63-40B6-B21E-2023123EC8E7}"/>
            </a:ext>
          </a:extLst>
        </xdr:cNvPr>
        <xdr:cNvSpPr/>
      </xdr:nvSpPr>
      <xdr:spPr>
        <a:xfrm>
          <a:off x="16268700" y="1399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105411</xdr:rowOff>
    </xdr:from>
    <xdr:to>
      <xdr:col>81</xdr:col>
      <xdr:colOff>101600</xdr:colOff>
      <xdr:row>82</xdr:row>
      <xdr:rowOff>35561</xdr:rowOff>
    </xdr:to>
    <xdr:sp macro="" textlink="">
      <xdr:nvSpPr>
        <xdr:cNvPr id="455" name="フローチャート: 判断 454">
          <a:extLst>
            <a:ext uri="{FF2B5EF4-FFF2-40B4-BE49-F238E27FC236}">
              <a16:creationId xmlns:a16="http://schemas.microsoft.com/office/drawing/2014/main" id="{834FCB1A-5D2B-4AC7-86DC-19E6989430CD}"/>
            </a:ext>
          </a:extLst>
        </xdr:cNvPr>
        <xdr:cNvSpPr/>
      </xdr:nvSpPr>
      <xdr:spPr>
        <a:xfrm>
          <a:off x="15430500" y="1399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110489</xdr:rowOff>
    </xdr:from>
    <xdr:to>
      <xdr:col>76</xdr:col>
      <xdr:colOff>165100</xdr:colOff>
      <xdr:row>82</xdr:row>
      <xdr:rowOff>40639</xdr:rowOff>
    </xdr:to>
    <xdr:sp macro="" textlink="">
      <xdr:nvSpPr>
        <xdr:cNvPr id="456" name="フローチャート: 判断 455">
          <a:extLst>
            <a:ext uri="{FF2B5EF4-FFF2-40B4-BE49-F238E27FC236}">
              <a16:creationId xmlns:a16="http://schemas.microsoft.com/office/drawing/2014/main" id="{BF8C9D76-9882-489F-A57C-2635B9F048BB}"/>
            </a:ext>
          </a:extLst>
        </xdr:cNvPr>
        <xdr:cNvSpPr/>
      </xdr:nvSpPr>
      <xdr:spPr>
        <a:xfrm>
          <a:off x="14541500" y="13997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160020</xdr:rowOff>
    </xdr:from>
    <xdr:to>
      <xdr:col>72</xdr:col>
      <xdr:colOff>38100</xdr:colOff>
      <xdr:row>82</xdr:row>
      <xdr:rowOff>90170</xdr:rowOff>
    </xdr:to>
    <xdr:sp macro="" textlink="">
      <xdr:nvSpPr>
        <xdr:cNvPr id="457" name="フローチャート: 判断 456">
          <a:extLst>
            <a:ext uri="{FF2B5EF4-FFF2-40B4-BE49-F238E27FC236}">
              <a16:creationId xmlns:a16="http://schemas.microsoft.com/office/drawing/2014/main" id="{8A96E12B-2AB1-4D02-A72E-D5E0CE0F2E2F}"/>
            </a:ext>
          </a:extLst>
        </xdr:cNvPr>
        <xdr:cNvSpPr/>
      </xdr:nvSpPr>
      <xdr:spPr>
        <a:xfrm>
          <a:off x="13652500" y="14047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3811</xdr:rowOff>
    </xdr:from>
    <xdr:to>
      <xdr:col>67</xdr:col>
      <xdr:colOff>101600</xdr:colOff>
      <xdr:row>82</xdr:row>
      <xdr:rowOff>105411</xdr:rowOff>
    </xdr:to>
    <xdr:sp macro="" textlink="">
      <xdr:nvSpPr>
        <xdr:cNvPr id="458" name="フローチャート: 判断 457">
          <a:extLst>
            <a:ext uri="{FF2B5EF4-FFF2-40B4-BE49-F238E27FC236}">
              <a16:creationId xmlns:a16="http://schemas.microsoft.com/office/drawing/2014/main" id="{A99753B9-29E1-4EF4-B1E4-130CB8564071}"/>
            </a:ext>
          </a:extLst>
        </xdr:cNvPr>
        <xdr:cNvSpPr/>
      </xdr:nvSpPr>
      <xdr:spPr>
        <a:xfrm>
          <a:off x="12763500" y="14062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59" name="テキスト ボックス 458">
          <a:extLst>
            <a:ext uri="{FF2B5EF4-FFF2-40B4-BE49-F238E27FC236}">
              <a16:creationId xmlns:a16="http://schemas.microsoft.com/office/drawing/2014/main" id="{7F3083BD-A535-4100-BFFE-52017F881C2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60" name="テキスト ボックス 459">
          <a:extLst>
            <a:ext uri="{FF2B5EF4-FFF2-40B4-BE49-F238E27FC236}">
              <a16:creationId xmlns:a16="http://schemas.microsoft.com/office/drawing/2014/main" id="{A681A2DF-2B04-4F79-BC37-F16428FDBADA}"/>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61" name="テキスト ボックス 460">
          <a:extLst>
            <a:ext uri="{FF2B5EF4-FFF2-40B4-BE49-F238E27FC236}">
              <a16:creationId xmlns:a16="http://schemas.microsoft.com/office/drawing/2014/main" id="{6CF819B5-92D3-4F95-80AF-C608A8A1A881}"/>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62" name="テキスト ボックス 461">
          <a:extLst>
            <a:ext uri="{FF2B5EF4-FFF2-40B4-BE49-F238E27FC236}">
              <a16:creationId xmlns:a16="http://schemas.microsoft.com/office/drawing/2014/main" id="{3D2EA3DB-2D9C-41A6-8E0D-3A140A3DF2A2}"/>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63" name="テキスト ボックス 462">
          <a:extLst>
            <a:ext uri="{FF2B5EF4-FFF2-40B4-BE49-F238E27FC236}">
              <a16:creationId xmlns:a16="http://schemas.microsoft.com/office/drawing/2014/main" id="{0C8678DD-AEA1-4CF2-85D0-E5DC016B9227}"/>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27939</xdr:rowOff>
    </xdr:from>
    <xdr:to>
      <xdr:col>85</xdr:col>
      <xdr:colOff>177800</xdr:colOff>
      <xdr:row>84</xdr:row>
      <xdr:rowOff>129539</xdr:rowOff>
    </xdr:to>
    <xdr:sp macro="" textlink="">
      <xdr:nvSpPr>
        <xdr:cNvPr id="464" name="楕円 463">
          <a:extLst>
            <a:ext uri="{FF2B5EF4-FFF2-40B4-BE49-F238E27FC236}">
              <a16:creationId xmlns:a16="http://schemas.microsoft.com/office/drawing/2014/main" id="{EA075CD3-136B-4406-A042-734A45E1C514}"/>
            </a:ext>
          </a:extLst>
        </xdr:cNvPr>
        <xdr:cNvSpPr/>
      </xdr:nvSpPr>
      <xdr:spPr>
        <a:xfrm>
          <a:off x="16268700" y="14429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114316</xdr:rowOff>
    </xdr:from>
    <xdr:ext cx="405111" cy="259045"/>
    <xdr:sp macro="" textlink="">
      <xdr:nvSpPr>
        <xdr:cNvPr id="465" name="【消防施設】&#10;有形固定資産減価償却率該当値テキスト">
          <a:extLst>
            <a:ext uri="{FF2B5EF4-FFF2-40B4-BE49-F238E27FC236}">
              <a16:creationId xmlns:a16="http://schemas.microsoft.com/office/drawing/2014/main" id="{999FFE2E-34B0-4C27-8A56-A096041D71C3}"/>
            </a:ext>
          </a:extLst>
        </xdr:cNvPr>
        <xdr:cNvSpPr txBox="1"/>
      </xdr:nvSpPr>
      <xdr:spPr>
        <a:xfrm>
          <a:off x="16357600" y="14344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20320</xdr:rowOff>
    </xdr:from>
    <xdr:to>
      <xdr:col>81</xdr:col>
      <xdr:colOff>101600</xdr:colOff>
      <xdr:row>84</xdr:row>
      <xdr:rowOff>121920</xdr:rowOff>
    </xdr:to>
    <xdr:sp macro="" textlink="">
      <xdr:nvSpPr>
        <xdr:cNvPr id="466" name="楕円 465">
          <a:extLst>
            <a:ext uri="{FF2B5EF4-FFF2-40B4-BE49-F238E27FC236}">
              <a16:creationId xmlns:a16="http://schemas.microsoft.com/office/drawing/2014/main" id="{007CB39C-3E32-421C-9D95-702571C1347D}"/>
            </a:ext>
          </a:extLst>
        </xdr:cNvPr>
        <xdr:cNvSpPr/>
      </xdr:nvSpPr>
      <xdr:spPr>
        <a:xfrm>
          <a:off x="15430500" y="1442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71120</xdr:rowOff>
    </xdr:from>
    <xdr:to>
      <xdr:col>85</xdr:col>
      <xdr:colOff>127000</xdr:colOff>
      <xdr:row>84</xdr:row>
      <xdr:rowOff>78739</xdr:rowOff>
    </xdr:to>
    <xdr:cxnSp macro="">
      <xdr:nvCxnSpPr>
        <xdr:cNvPr id="467" name="直線コネクタ 466">
          <a:extLst>
            <a:ext uri="{FF2B5EF4-FFF2-40B4-BE49-F238E27FC236}">
              <a16:creationId xmlns:a16="http://schemas.microsoft.com/office/drawing/2014/main" id="{96B2FBBD-52D9-4EE0-AD1D-5920243B3F52}"/>
            </a:ext>
          </a:extLst>
        </xdr:cNvPr>
        <xdr:cNvCxnSpPr/>
      </xdr:nvCxnSpPr>
      <xdr:spPr>
        <a:xfrm>
          <a:off x="15481300" y="14472920"/>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39370</xdr:rowOff>
    </xdr:from>
    <xdr:to>
      <xdr:col>76</xdr:col>
      <xdr:colOff>165100</xdr:colOff>
      <xdr:row>84</xdr:row>
      <xdr:rowOff>140970</xdr:rowOff>
    </xdr:to>
    <xdr:sp macro="" textlink="">
      <xdr:nvSpPr>
        <xdr:cNvPr id="468" name="楕円 467">
          <a:extLst>
            <a:ext uri="{FF2B5EF4-FFF2-40B4-BE49-F238E27FC236}">
              <a16:creationId xmlns:a16="http://schemas.microsoft.com/office/drawing/2014/main" id="{E9716F4D-1A27-40D4-80FF-09010D481886}"/>
            </a:ext>
          </a:extLst>
        </xdr:cNvPr>
        <xdr:cNvSpPr/>
      </xdr:nvSpPr>
      <xdr:spPr>
        <a:xfrm>
          <a:off x="14541500" y="14441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71120</xdr:rowOff>
    </xdr:from>
    <xdr:to>
      <xdr:col>81</xdr:col>
      <xdr:colOff>50800</xdr:colOff>
      <xdr:row>84</xdr:row>
      <xdr:rowOff>90170</xdr:rowOff>
    </xdr:to>
    <xdr:cxnSp macro="">
      <xdr:nvCxnSpPr>
        <xdr:cNvPr id="469" name="直線コネクタ 468">
          <a:extLst>
            <a:ext uri="{FF2B5EF4-FFF2-40B4-BE49-F238E27FC236}">
              <a16:creationId xmlns:a16="http://schemas.microsoft.com/office/drawing/2014/main" id="{5FB1B7E6-03A9-4447-8F92-AD86336B8674}"/>
            </a:ext>
          </a:extLst>
        </xdr:cNvPr>
        <xdr:cNvCxnSpPr/>
      </xdr:nvCxnSpPr>
      <xdr:spPr>
        <a:xfrm flipV="1">
          <a:off x="14592300" y="1447292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55880</xdr:rowOff>
    </xdr:from>
    <xdr:to>
      <xdr:col>72</xdr:col>
      <xdr:colOff>38100</xdr:colOff>
      <xdr:row>84</xdr:row>
      <xdr:rowOff>157480</xdr:rowOff>
    </xdr:to>
    <xdr:sp macro="" textlink="">
      <xdr:nvSpPr>
        <xdr:cNvPr id="470" name="楕円 469">
          <a:extLst>
            <a:ext uri="{FF2B5EF4-FFF2-40B4-BE49-F238E27FC236}">
              <a16:creationId xmlns:a16="http://schemas.microsoft.com/office/drawing/2014/main" id="{19D769B6-505B-4E16-AA02-51B743EFEB4B}"/>
            </a:ext>
          </a:extLst>
        </xdr:cNvPr>
        <xdr:cNvSpPr/>
      </xdr:nvSpPr>
      <xdr:spPr>
        <a:xfrm>
          <a:off x="13652500" y="1445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90170</xdr:rowOff>
    </xdr:from>
    <xdr:to>
      <xdr:col>76</xdr:col>
      <xdr:colOff>114300</xdr:colOff>
      <xdr:row>84</xdr:row>
      <xdr:rowOff>106680</xdr:rowOff>
    </xdr:to>
    <xdr:cxnSp macro="">
      <xdr:nvCxnSpPr>
        <xdr:cNvPr id="471" name="直線コネクタ 470">
          <a:extLst>
            <a:ext uri="{FF2B5EF4-FFF2-40B4-BE49-F238E27FC236}">
              <a16:creationId xmlns:a16="http://schemas.microsoft.com/office/drawing/2014/main" id="{3DA921AB-7C80-4D24-B8E3-1AFDD8DFC708}"/>
            </a:ext>
          </a:extLst>
        </xdr:cNvPr>
        <xdr:cNvCxnSpPr/>
      </xdr:nvCxnSpPr>
      <xdr:spPr>
        <a:xfrm flipV="1">
          <a:off x="13703300" y="14491970"/>
          <a:ext cx="889000" cy="16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20320</xdr:rowOff>
    </xdr:from>
    <xdr:to>
      <xdr:col>67</xdr:col>
      <xdr:colOff>101600</xdr:colOff>
      <xdr:row>84</xdr:row>
      <xdr:rowOff>121920</xdr:rowOff>
    </xdr:to>
    <xdr:sp macro="" textlink="">
      <xdr:nvSpPr>
        <xdr:cNvPr id="472" name="楕円 471">
          <a:extLst>
            <a:ext uri="{FF2B5EF4-FFF2-40B4-BE49-F238E27FC236}">
              <a16:creationId xmlns:a16="http://schemas.microsoft.com/office/drawing/2014/main" id="{55D98E16-8CDC-4B3D-BD8A-30D71F28B77C}"/>
            </a:ext>
          </a:extLst>
        </xdr:cNvPr>
        <xdr:cNvSpPr/>
      </xdr:nvSpPr>
      <xdr:spPr>
        <a:xfrm>
          <a:off x="12763500" y="1442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71120</xdr:rowOff>
    </xdr:from>
    <xdr:to>
      <xdr:col>71</xdr:col>
      <xdr:colOff>177800</xdr:colOff>
      <xdr:row>84</xdr:row>
      <xdr:rowOff>106680</xdr:rowOff>
    </xdr:to>
    <xdr:cxnSp macro="">
      <xdr:nvCxnSpPr>
        <xdr:cNvPr id="473" name="直線コネクタ 472">
          <a:extLst>
            <a:ext uri="{FF2B5EF4-FFF2-40B4-BE49-F238E27FC236}">
              <a16:creationId xmlns:a16="http://schemas.microsoft.com/office/drawing/2014/main" id="{EEED6CEA-400E-44E1-8803-15AFB634D701}"/>
            </a:ext>
          </a:extLst>
        </xdr:cNvPr>
        <xdr:cNvCxnSpPr/>
      </xdr:nvCxnSpPr>
      <xdr:spPr>
        <a:xfrm>
          <a:off x="12814300" y="14472920"/>
          <a:ext cx="889000" cy="35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52088</xdr:rowOff>
    </xdr:from>
    <xdr:ext cx="405111" cy="259045"/>
    <xdr:sp macro="" textlink="">
      <xdr:nvSpPr>
        <xdr:cNvPr id="474" name="n_1aveValue【消防施設】&#10;有形固定資産減価償却率">
          <a:extLst>
            <a:ext uri="{FF2B5EF4-FFF2-40B4-BE49-F238E27FC236}">
              <a16:creationId xmlns:a16="http://schemas.microsoft.com/office/drawing/2014/main" id="{E1F916C6-78F5-4B0A-9F7B-994570075E50}"/>
            </a:ext>
          </a:extLst>
        </xdr:cNvPr>
        <xdr:cNvSpPr txBox="1"/>
      </xdr:nvSpPr>
      <xdr:spPr>
        <a:xfrm>
          <a:off x="15266044" y="13768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57166</xdr:rowOff>
    </xdr:from>
    <xdr:ext cx="405111" cy="259045"/>
    <xdr:sp macro="" textlink="">
      <xdr:nvSpPr>
        <xdr:cNvPr id="475" name="n_2aveValue【消防施設】&#10;有形固定資産減価償却率">
          <a:extLst>
            <a:ext uri="{FF2B5EF4-FFF2-40B4-BE49-F238E27FC236}">
              <a16:creationId xmlns:a16="http://schemas.microsoft.com/office/drawing/2014/main" id="{EB1ACCEE-ED50-444E-9174-A3F7CA36E513}"/>
            </a:ext>
          </a:extLst>
        </xdr:cNvPr>
        <xdr:cNvSpPr txBox="1"/>
      </xdr:nvSpPr>
      <xdr:spPr>
        <a:xfrm>
          <a:off x="14389744" y="13773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106697</xdr:rowOff>
    </xdr:from>
    <xdr:ext cx="405111" cy="259045"/>
    <xdr:sp macro="" textlink="">
      <xdr:nvSpPr>
        <xdr:cNvPr id="476" name="n_3aveValue【消防施設】&#10;有形固定資産減価償却率">
          <a:extLst>
            <a:ext uri="{FF2B5EF4-FFF2-40B4-BE49-F238E27FC236}">
              <a16:creationId xmlns:a16="http://schemas.microsoft.com/office/drawing/2014/main" id="{C33FFF13-B7B7-459E-8CDE-ADC163511FEB}"/>
            </a:ext>
          </a:extLst>
        </xdr:cNvPr>
        <xdr:cNvSpPr txBox="1"/>
      </xdr:nvSpPr>
      <xdr:spPr>
        <a:xfrm>
          <a:off x="13500744" y="13822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121938</xdr:rowOff>
    </xdr:from>
    <xdr:ext cx="405111" cy="259045"/>
    <xdr:sp macro="" textlink="">
      <xdr:nvSpPr>
        <xdr:cNvPr id="477" name="n_4aveValue【消防施設】&#10;有形固定資産減価償却率">
          <a:extLst>
            <a:ext uri="{FF2B5EF4-FFF2-40B4-BE49-F238E27FC236}">
              <a16:creationId xmlns:a16="http://schemas.microsoft.com/office/drawing/2014/main" id="{0D147B20-9D3C-434C-A726-5E7ADCB3A3A6}"/>
            </a:ext>
          </a:extLst>
        </xdr:cNvPr>
        <xdr:cNvSpPr txBox="1"/>
      </xdr:nvSpPr>
      <xdr:spPr>
        <a:xfrm>
          <a:off x="12611744" y="13837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113047</xdr:rowOff>
    </xdr:from>
    <xdr:ext cx="405111" cy="259045"/>
    <xdr:sp macro="" textlink="">
      <xdr:nvSpPr>
        <xdr:cNvPr id="478" name="n_1mainValue【消防施設】&#10;有形固定資産減価償却率">
          <a:extLst>
            <a:ext uri="{FF2B5EF4-FFF2-40B4-BE49-F238E27FC236}">
              <a16:creationId xmlns:a16="http://schemas.microsoft.com/office/drawing/2014/main" id="{2C8CA7A1-3F2A-49C1-8892-66D2CABB68D9}"/>
            </a:ext>
          </a:extLst>
        </xdr:cNvPr>
        <xdr:cNvSpPr txBox="1"/>
      </xdr:nvSpPr>
      <xdr:spPr>
        <a:xfrm>
          <a:off x="15266044" y="14514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132097</xdr:rowOff>
    </xdr:from>
    <xdr:ext cx="405111" cy="259045"/>
    <xdr:sp macro="" textlink="">
      <xdr:nvSpPr>
        <xdr:cNvPr id="479" name="n_2mainValue【消防施設】&#10;有形固定資産減価償却率">
          <a:extLst>
            <a:ext uri="{FF2B5EF4-FFF2-40B4-BE49-F238E27FC236}">
              <a16:creationId xmlns:a16="http://schemas.microsoft.com/office/drawing/2014/main" id="{FD23AB10-A6C9-4742-B386-A0C2CEC4837D}"/>
            </a:ext>
          </a:extLst>
        </xdr:cNvPr>
        <xdr:cNvSpPr txBox="1"/>
      </xdr:nvSpPr>
      <xdr:spPr>
        <a:xfrm>
          <a:off x="14389744" y="14533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148607</xdr:rowOff>
    </xdr:from>
    <xdr:ext cx="405111" cy="259045"/>
    <xdr:sp macro="" textlink="">
      <xdr:nvSpPr>
        <xdr:cNvPr id="480" name="n_3mainValue【消防施設】&#10;有形固定資産減価償却率">
          <a:extLst>
            <a:ext uri="{FF2B5EF4-FFF2-40B4-BE49-F238E27FC236}">
              <a16:creationId xmlns:a16="http://schemas.microsoft.com/office/drawing/2014/main" id="{818B0A3C-199D-4AA6-BFDD-1439AF53FB7F}"/>
            </a:ext>
          </a:extLst>
        </xdr:cNvPr>
        <xdr:cNvSpPr txBox="1"/>
      </xdr:nvSpPr>
      <xdr:spPr>
        <a:xfrm>
          <a:off x="13500744" y="1455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113047</xdr:rowOff>
    </xdr:from>
    <xdr:ext cx="405111" cy="259045"/>
    <xdr:sp macro="" textlink="">
      <xdr:nvSpPr>
        <xdr:cNvPr id="481" name="n_4mainValue【消防施設】&#10;有形固定資産減価償却率">
          <a:extLst>
            <a:ext uri="{FF2B5EF4-FFF2-40B4-BE49-F238E27FC236}">
              <a16:creationId xmlns:a16="http://schemas.microsoft.com/office/drawing/2014/main" id="{4380F9CE-2858-464E-A4A6-DA6DDC4F12DE}"/>
            </a:ext>
          </a:extLst>
        </xdr:cNvPr>
        <xdr:cNvSpPr txBox="1"/>
      </xdr:nvSpPr>
      <xdr:spPr>
        <a:xfrm>
          <a:off x="12611744" y="14514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82" name="正方形/長方形 481">
          <a:extLst>
            <a:ext uri="{FF2B5EF4-FFF2-40B4-BE49-F238E27FC236}">
              <a16:creationId xmlns:a16="http://schemas.microsoft.com/office/drawing/2014/main" id="{09D3CB0B-5D9E-466B-ABF4-4221770958DC}"/>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83" name="正方形/長方形 482">
          <a:extLst>
            <a:ext uri="{FF2B5EF4-FFF2-40B4-BE49-F238E27FC236}">
              <a16:creationId xmlns:a16="http://schemas.microsoft.com/office/drawing/2014/main" id="{D3546143-B5E4-4F06-B633-83C0DD34453E}"/>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84" name="正方形/長方形 483">
          <a:extLst>
            <a:ext uri="{FF2B5EF4-FFF2-40B4-BE49-F238E27FC236}">
              <a16:creationId xmlns:a16="http://schemas.microsoft.com/office/drawing/2014/main" id="{BB1A1C6F-5687-4415-AA76-C8EC0A09862A}"/>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85" name="正方形/長方形 484">
          <a:extLst>
            <a:ext uri="{FF2B5EF4-FFF2-40B4-BE49-F238E27FC236}">
              <a16:creationId xmlns:a16="http://schemas.microsoft.com/office/drawing/2014/main" id="{59A9CDD3-87BB-4476-9703-1324DB443D33}"/>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86" name="正方形/長方形 485">
          <a:extLst>
            <a:ext uri="{FF2B5EF4-FFF2-40B4-BE49-F238E27FC236}">
              <a16:creationId xmlns:a16="http://schemas.microsoft.com/office/drawing/2014/main" id="{0FDC28E4-8F5A-469C-80D7-1A37C5C24E5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87" name="正方形/長方形 486">
          <a:extLst>
            <a:ext uri="{FF2B5EF4-FFF2-40B4-BE49-F238E27FC236}">
              <a16:creationId xmlns:a16="http://schemas.microsoft.com/office/drawing/2014/main" id="{576A5D87-52C2-49CC-9A11-397055F84C54}"/>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88" name="正方形/長方形 487">
          <a:extLst>
            <a:ext uri="{FF2B5EF4-FFF2-40B4-BE49-F238E27FC236}">
              <a16:creationId xmlns:a16="http://schemas.microsoft.com/office/drawing/2014/main" id="{FE2573F3-E9AF-49A8-A28E-E95A4399B06D}"/>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89" name="正方形/長方形 488">
          <a:extLst>
            <a:ext uri="{FF2B5EF4-FFF2-40B4-BE49-F238E27FC236}">
              <a16:creationId xmlns:a16="http://schemas.microsoft.com/office/drawing/2014/main" id="{173435C5-B06C-4CC1-9C2A-256D7F1CD5AE}"/>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90" name="テキスト ボックス 489">
          <a:extLst>
            <a:ext uri="{FF2B5EF4-FFF2-40B4-BE49-F238E27FC236}">
              <a16:creationId xmlns:a16="http://schemas.microsoft.com/office/drawing/2014/main" id="{F7D09F30-401D-4C68-A313-A26B8D5C1D6B}"/>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91" name="直線コネクタ 490">
          <a:extLst>
            <a:ext uri="{FF2B5EF4-FFF2-40B4-BE49-F238E27FC236}">
              <a16:creationId xmlns:a16="http://schemas.microsoft.com/office/drawing/2014/main" id="{09CCF21D-10ED-4067-82ED-F1B923FF2C21}"/>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492" name="直線コネクタ 491">
          <a:extLst>
            <a:ext uri="{FF2B5EF4-FFF2-40B4-BE49-F238E27FC236}">
              <a16:creationId xmlns:a16="http://schemas.microsoft.com/office/drawing/2014/main" id="{8E6F630D-D4E5-4EA7-AE09-3D8EEBCAA5EA}"/>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493" name="テキスト ボックス 492">
          <a:extLst>
            <a:ext uri="{FF2B5EF4-FFF2-40B4-BE49-F238E27FC236}">
              <a16:creationId xmlns:a16="http://schemas.microsoft.com/office/drawing/2014/main" id="{B9A271D4-761C-4983-BF14-79EAE62DCF9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494" name="直線コネクタ 493">
          <a:extLst>
            <a:ext uri="{FF2B5EF4-FFF2-40B4-BE49-F238E27FC236}">
              <a16:creationId xmlns:a16="http://schemas.microsoft.com/office/drawing/2014/main" id="{B06B644A-6CE1-48A5-9D20-F3B5FB5821D1}"/>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495" name="テキスト ボックス 494">
          <a:extLst>
            <a:ext uri="{FF2B5EF4-FFF2-40B4-BE49-F238E27FC236}">
              <a16:creationId xmlns:a16="http://schemas.microsoft.com/office/drawing/2014/main" id="{12841B4A-3DE0-4553-BF4C-E294F44303E7}"/>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496" name="直線コネクタ 495">
          <a:extLst>
            <a:ext uri="{FF2B5EF4-FFF2-40B4-BE49-F238E27FC236}">
              <a16:creationId xmlns:a16="http://schemas.microsoft.com/office/drawing/2014/main" id="{3D8EDC84-8C49-4C7F-8E7D-982C9618B43F}"/>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497" name="テキスト ボックス 496">
          <a:extLst>
            <a:ext uri="{FF2B5EF4-FFF2-40B4-BE49-F238E27FC236}">
              <a16:creationId xmlns:a16="http://schemas.microsoft.com/office/drawing/2014/main" id="{67FDDA2B-7D50-4C4A-BE0C-FADC27B502E7}"/>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498" name="直線コネクタ 497">
          <a:extLst>
            <a:ext uri="{FF2B5EF4-FFF2-40B4-BE49-F238E27FC236}">
              <a16:creationId xmlns:a16="http://schemas.microsoft.com/office/drawing/2014/main" id="{2DB6DF24-FE47-4166-ABA5-CA365B40FD67}"/>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499" name="テキスト ボックス 498">
          <a:extLst>
            <a:ext uri="{FF2B5EF4-FFF2-40B4-BE49-F238E27FC236}">
              <a16:creationId xmlns:a16="http://schemas.microsoft.com/office/drawing/2014/main" id="{8204ECEB-8E5B-4781-837A-6CEB7A83D3FE}"/>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00" name="直線コネクタ 499">
          <a:extLst>
            <a:ext uri="{FF2B5EF4-FFF2-40B4-BE49-F238E27FC236}">
              <a16:creationId xmlns:a16="http://schemas.microsoft.com/office/drawing/2014/main" id="{F390C7FE-C6D4-46DA-AE55-FEEB0EC1A28D}"/>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01" name="テキスト ボックス 500">
          <a:extLst>
            <a:ext uri="{FF2B5EF4-FFF2-40B4-BE49-F238E27FC236}">
              <a16:creationId xmlns:a16="http://schemas.microsoft.com/office/drawing/2014/main" id="{8A42922C-2133-435D-88EA-343E1A93C75D}"/>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02" name="直線コネクタ 501">
          <a:extLst>
            <a:ext uri="{FF2B5EF4-FFF2-40B4-BE49-F238E27FC236}">
              <a16:creationId xmlns:a16="http://schemas.microsoft.com/office/drawing/2014/main" id="{370ABC3E-1CA3-4089-B9EE-B9C1E63BD1B2}"/>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03" name="テキスト ボックス 502">
          <a:extLst>
            <a:ext uri="{FF2B5EF4-FFF2-40B4-BE49-F238E27FC236}">
              <a16:creationId xmlns:a16="http://schemas.microsoft.com/office/drawing/2014/main" id="{E9FB80D5-3296-4A71-8480-B578E84A33E1}"/>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04" name="【消防施設】&#10;一人当たり面積グラフ枠">
          <a:extLst>
            <a:ext uri="{FF2B5EF4-FFF2-40B4-BE49-F238E27FC236}">
              <a16:creationId xmlns:a16="http://schemas.microsoft.com/office/drawing/2014/main" id="{67BF27D4-8A37-4A43-800B-D3A6CE77D91A}"/>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52578</xdr:rowOff>
    </xdr:from>
    <xdr:to>
      <xdr:col>116</xdr:col>
      <xdr:colOff>62864</xdr:colOff>
      <xdr:row>86</xdr:row>
      <xdr:rowOff>107062</xdr:rowOff>
    </xdr:to>
    <xdr:cxnSp macro="">
      <xdr:nvCxnSpPr>
        <xdr:cNvPr id="505" name="直線コネクタ 504">
          <a:extLst>
            <a:ext uri="{FF2B5EF4-FFF2-40B4-BE49-F238E27FC236}">
              <a16:creationId xmlns:a16="http://schemas.microsoft.com/office/drawing/2014/main" id="{246B5FA0-4CD3-45E9-A3C3-9EC3F73614A1}"/>
            </a:ext>
          </a:extLst>
        </xdr:cNvPr>
        <xdr:cNvCxnSpPr/>
      </xdr:nvCxnSpPr>
      <xdr:spPr>
        <a:xfrm flipV="1">
          <a:off x="22160864" y="13254228"/>
          <a:ext cx="0" cy="1597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110889</xdr:rowOff>
    </xdr:from>
    <xdr:ext cx="469744" cy="259045"/>
    <xdr:sp macro="" textlink="">
      <xdr:nvSpPr>
        <xdr:cNvPr id="506" name="【消防施設】&#10;一人当たり面積最小値テキスト">
          <a:extLst>
            <a:ext uri="{FF2B5EF4-FFF2-40B4-BE49-F238E27FC236}">
              <a16:creationId xmlns:a16="http://schemas.microsoft.com/office/drawing/2014/main" id="{E2ECF140-F663-4A3A-910C-EBAD978FADF8}"/>
            </a:ext>
          </a:extLst>
        </xdr:cNvPr>
        <xdr:cNvSpPr txBox="1"/>
      </xdr:nvSpPr>
      <xdr:spPr>
        <a:xfrm>
          <a:off x="22199600" y="14855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107062</xdr:rowOff>
    </xdr:from>
    <xdr:to>
      <xdr:col>116</xdr:col>
      <xdr:colOff>152400</xdr:colOff>
      <xdr:row>86</xdr:row>
      <xdr:rowOff>107062</xdr:rowOff>
    </xdr:to>
    <xdr:cxnSp macro="">
      <xdr:nvCxnSpPr>
        <xdr:cNvPr id="507" name="直線コネクタ 506">
          <a:extLst>
            <a:ext uri="{FF2B5EF4-FFF2-40B4-BE49-F238E27FC236}">
              <a16:creationId xmlns:a16="http://schemas.microsoft.com/office/drawing/2014/main" id="{7DBA7C85-9F23-4A18-8EA1-A1E29FC0A4AA}"/>
            </a:ext>
          </a:extLst>
        </xdr:cNvPr>
        <xdr:cNvCxnSpPr/>
      </xdr:nvCxnSpPr>
      <xdr:spPr>
        <a:xfrm>
          <a:off x="22072600" y="14851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75</xdr:row>
      <xdr:rowOff>170705</xdr:rowOff>
    </xdr:from>
    <xdr:ext cx="469744" cy="259045"/>
    <xdr:sp macro="" textlink="">
      <xdr:nvSpPr>
        <xdr:cNvPr id="508" name="【消防施設】&#10;一人当たり面積最大値テキスト">
          <a:extLst>
            <a:ext uri="{FF2B5EF4-FFF2-40B4-BE49-F238E27FC236}">
              <a16:creationId xmlns:a16="http://schemas.microsoft.com/office/drawing/2014/main" id="{216EBAF0-363E-46CB-A922-29847F44E238}"/>
            </a:ext>
          </a:extLst>
        </xdr:cNvPr>
        <xdr:cNvSpPr txBox="1"/>
      </xdr:nvSpPr>
      <xdr:spPr>
        <a:xfrm>
          <a:off x="22199600" y="13029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52578</xdr:rowOff>
    </xdr:from>
    <xdr:to>
      <xdr:col>116</xdr:col>
      <xdr:colOff>152400</xdr:colOff>
      <xdr:row>77</xdr:row>
      <xdr:rowOff>52578</xdr:rowOff>
    </xdr:to>
    <xdr:cxnSp macro="">
      <xdr:nvCxnSpPr>
        <xdr:cNvPr id="509" name="直線コネクタ 508">
          <a:extLst>
            <a:ext uri="{FF2B5EF4-FFF2-40B4-BE49-F238E27FC236}">
              <a16:creationId xmlns:a16="http://schemas.microsoft.com/office/drawing/2014/main" id="{FB5136D2-92BF-4D57-A3B3-81B6CB6FA7EC}"/>
            </a:ext>
          </a:extLst>
        </xdr:cNvPr>
        <xdr:cNvCxnSpPr/>
      </xdr:nvCxnSpPr>
      <xdr:spPr>
        <a:xfrm>
          <a:off x="22072600" y="13254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140479</xdr:rowOff>
    </xdr:from>
    <xdr:ext cx="469744" cy="259045"/>
    <xdr:sp macro="" textlink="">
      <xdr:nvSpPr>
        <xdr:cNvPr id="510" name="【消防施設】&#10;一人当たり面積平均値テキスト">
          <a:extLst>
            <a:ext uri="{FF2B5EF4-FFF2-40B4-BE49-F238E27FC236}">
              <a16:creationId xmlns:a16="http://schemas.microsoft.com/office/drawing/2014/main" id="{76DD2595-388C-4D20-B504-57159D8C688D}"/>
            </a:ext>
          </a:extLst>
        </xdr:cNvPr>
        <xdr:cNvSpPr txBox="1"/>
      </xdr:nvSpPr>
      <xdr:spPr>
        <a:xfrm>
          <a:off x="22199600" y="145422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117602</xdr:rowOff>
    </xdr:from>
    <xdr:to>
      <xdr:col>116</xdr:col>
      <xdr:colOff>114300</xdr:colOff>
      <xdr:row>86</xdr:row>
      <xdr:rowOff>47752</xdr:rowOff>
    </xdr:to>
    <xdr:sp macro="" textlink="">
      <xdr:nvSpPr>
        <xdr:cNvPr id="511" name="フローチャート: 判断 510">
          <a:extLst>
            <a:ext uri="{FF2B5EF4-FFF2-40B4-BE49-F238E27FC236}">
              <a16:creationId xmlns:a16="http://schemas.microsoft.com/office/drawing/2014/main" id="{79A03618-804E-497A-A809-5AA1132D8BA0}"/>
            </a:ext>
          </a:extLst>
        </xdr:cNvPr>
        <xdr:cNvSpPr/>
      </xdr:nvSpPr>
      <xdr:spPr>
        <a:xfrm>
          <a:off x="22110700" y="14690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124461</xdr:rowOff>
    </xdr:from>
    <xdr:to>
      <xdr:col>112</xdr:col>
      <xdr:colOff>38100</xdr:colOff>
      <xdr:row>86</xdr:row>
      <xdr:rowOff>54611</xdr:rowOff>
    </xdr:to>
    <xdr:sp macro="" textlink="">
      <xdr:nvSpPr>
        <xdr:cNvPr id="512" name="フローチャート: 判断 511">
          <a:extLst>
            <a:ext uri="{FF2B5EF4-FFF2-40B4-BE49-F238E27FC236}">
              <a16:creationId xmlns:a16="http://schemas.microsoft.com/office/drawing/2014/main" id="{EEFE510A-14D2-4B77-9445-93EE46C6C7E7}"/>
            </a:ext>
          </a:extLst>
        </xdr:cNvPr>
        <xdr:cNvSpPr/>
      </xdr:nvSpPr>
      <xdr:spPr>
        <a:xfrm>
          <a:off x="21272500" y="14697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74168</xdr:rowOff>
    </xdr:from>
    <xdr:to>
      <xdr:col>107</xdr:col>
      <xdr:colOff>101600</xdr:colOff>
      <xdr:row>86</xdr:row>
      <xdr:rowOff>4318</xdr:rowOff>
    </xdr:to>
    <xdr:sp macro="" textlink="">
      <xdr:nvSpPr>
        <xdr:cNvPr id="513" name="フローチャート: 判断 512">
          <a:extLst>
            <a:ext uri="{FF2B5EF4-FFF2-40B4-BE49-F238E27FC236}">
              <a16:creationId xmlns:a16="http://schemas.microsoft.com/office/drawing/2014/main" id="{E1B2E123-BE5A-4331-968A-B1A418B4F0F0}"/>
            </a:ext>
          </a:extLst>
        </xdr:cNvPr>
        <xdr:cNvSpPr/>
      </xdr:nvSpPr>
      <xdr:spPr>
        <a:xfrm>
          <a:off x="20383500" y="14647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117602</xdr:rowOff>
    </xdr:from>
    <xdr:to>
      <xdr:col>102</xdr:col>
      <xdr:colOff>165100</xdr:colOff>
      <xdr:row>86</xdr:row>
      <xdr:rowOff>47752</xdr:rowOff>
    </xdr:to>
    <xdr:sp macro="" textlink="">
      <xdr:nvSpPr>
        <xdr:cNvPr id="514" name="フローチャート: 判断 513">
          <a:extLst>
            <a:ext uri="{FF2B5EF4-FFF2-40B4-BE49-F238E27FC236}">
              <a16:creationId xmlns:a16="http://schemas.microsoft.com/office/drawing/2014/main" id="{DA23CB28-2AB4-4684-91DD-5E124D8E9B11}"/>
            </a:ext>
          </a:extLst>
        </xdr:cNvPr>
        <xdr:cNvSpPr/>
      </xdr:nvSpPr>
      <xdr:spPr>
        <a:xfrm>
          <a:off x="19494500" y="14690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109982</xdr:rowOff>
    </xdr:from>
    <xdr:to>
      <xdr:col>98</xdr:col>
      <xdr:colOff>38100</xdr:colOff>
      <xdr:row>86</xdr:row>
      <xdr:rowOff>40132</xdr:rowOff>
    </xdr:to>
    <xdr:sp macro="" textlink="">
      <xdr:nvSpPr>
        <xdr:cNvPr id="515" name="フローチャート: 判断 514">
          <a:extLst>
            <a:ext uri="{FF2B5EF4-FFF2-40B4-BE49-F238E27FC236}">
              <a16:creationId xmlns:a16="http://schemas.microsoft.com/office/drawing/2014/main" id="{F7DCDFF4-3BF4-4D73-9D7F-E95E42DAA756}"/>
            </a:ext>
          </a:extLst>
        </xdr:cNvPr>
        <xdr:cNvSpPr/>
      </xdr:nvSpPr>
      <xdr:spPr>
        <a:xfrm>
          <a:off x="18605500" y="14683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16" name="テキスト ボックス 515">
          <a:extLst>
            <a:ext uri="{FF2B5EF4-FFF2-40B4-BE49-F238E27FC236}">
              <a16:creationId xmlns:a16="http://schemas.microsoft.com/office/drawing/2014/main" id="{0465846F-CDE6-4B15-88D5-B30942ADE41B}"/>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17" name="テキスト ボックス 516">
          <a:extLst>
            <a:ext uri="{FF2B5EF4-FFF2-40B4-BE49-F238E27FC236}">
              <a16:creationId xmlns:a16="http://schemas.microsoft.com/office/drawing/2014/main" id="{B830C54D-7313-4B65-828B-73299A18C8BD}"/>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18" name="テキスト ボックス 517">
          <a:extLst>
            <a:ext uri="{FF2B5EF4-FFF2-40B4-BE49-F238E27FC236}">
              <a16:creationId xmlns:a16="http://schemas.microsoft.com/office/drawing/2014/main" id="{D8B2CFA7-2FF9-4DB1-88DA-45F838ADFB13}"/>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19" name="テキスト ボックス 518">
          <a:extLst>
            <a:ext uri="{FF2B5EF4-FFF2-40B4-BE49-F238E27FC236}">
              <a16:creationId xmlns:a16="http://schemas.microsoft.com/office/drawing/2014/main" id="{4937D12A-1E39-4290-83D7-FB34629C1693}"/>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20" name="テキスト ボックス 519">
          <a:extLst>
            <a:ext uri="{FF2B5EF4-FFF2-40B4-BE49-F238E27FC236}">
              <a16:creationId xmlns:a16="http://schemas.microsoft.com/office/drawing/2014/main" id="{11234296-919D-46AD-8400-388F00411812}"/>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145796</xdr:rowOff>
    </xdr:from>
    <xdr:to>
      <xdr:col>116</xdr:col>
      <xdr:colOff>114300</xdr:colOff>
      <xdr:row>86</xdr:row>
      <xdr:rowOff>75946</xdr:rowOff>
    </xdr:to>
    <xdr:sp macro="" textlink="">
      <xdr:nvSpPr>
        <xdr:cNvPr id="521" name="楕円 520">
          <a:extLst>
            <a:ext uri="{FF2B5EF4-FFF2-40B4-BE49-F238E27FC236}">
              <a16:creationId xmlns:a16="http://schemas.microsoft.com/office/drawing/2014/main" id="{3461CE31-6772-4896-83D6-65DF8F4D6532}"/>
            </a:ext>
          </a:extLst>
        </xdr:cNvPr>
        <xdr:cNvSpPr/>
      </xdr:nvSpPr>
      <xdr:spPr>
        <a:xfrm>
          <a:off x="22110700" y="14719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96029</xdr:rowOff>
    </xdr:from>
    <xdr:ext cx="469744" cy="259045"/>
    <xdr:sp macro="" textlink="">
      <xdr:nvSpPr>
        <xdr:cNvPr id="522" name="【消防施設】&#10;一人当たり面積該当値テキスト">
          <a:extLst>
            <a:ext uri="{FF2B5EF4-FFF2-40B4-BE49-F238E27FC236}">
              <a16:creationId xmlns:a16="http://schemas.microsoft.com/office/drawing/2014/main" id="{B76E20AC-0740-43F9-BA6F-D615B88EB1AA}"/>
            </a:ext>
          </a:extLst>
        </xdr:cNvPr>
        <xdr:cNvSpPr txBox="1"/>
      </xdr:nvSpPr>
      <xdr:spPr>
        <a:xfrm>
          <a:off x="22199600" y="14669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148462</xdr:rowOff>
    </xdr:from>
    <xdr:to>
      <xdr:col>112</xdr:col>
      <xdr:colOff>38100</xdr:colOff>
      <xdr:row>86</xdr:row>
      <xdr:rowOff>78612</xdr:rowOff>
    </xdr:to>
    <xdr:sp macro="" textlink="">
      <xdr:nvSpPr>
        <xdr:cNvPr id="523" name="楕円 522">
          <a:extLst>
            <a:ext uri="{FF2B5EF4-FFF2-40B4-BE49-F238E27FC236}">
              <a16:creationId xmlns:a16="http://schemas.microsoft.com/office/drawing/2014/main" id="{CAF1F880-1161-460C-BDA3-08B8845C43C8}"/>
            </a:ext>
          </a:extLst>
        </xdr:cNvPr>
        <xdr:cNvSpPr/>
      </xdr:nvSpPr>
      <xdr:spPr>
        <a:xfrm>
          <a:off x="21272500" y="14721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25146</xdr:rowOff>
    </xdr:from>
    <xdr:to>
      <xdr:col>116</xdr:col>
      <xdr:colOff>63500</xdr:colOff>
      <xdr:row>86</xdr:row>
      <xdr:rowOff>27812</xdr:rowOff>
    </xdr:to>
    <xdr:cxnSp macro="">
      <xdr:nvCxnSpPr>
        <xdr:cNvPr id="524" name="直線コネクタ 523">
          <a:extLst>
            <a:ext uri="{FF2B5EF4-FFF2-40B4-BE49-F238E27FC236}">
              <a16:creationId xmlns:a16="http://schemas.microsoft.com/office/drawing/2014/main" id="{AA4E6176-E0A4-4F7E-A7A1-E75D7F02E1AD}"/>
            </a:ext>
          </a:extLst>
        </xdr:cNvPr>
        <xdr:cNvCxnSpPr/>
      </xdr:nvCxnSpPr>
      <xdr:spPr>
        <a:xfrm flipV="1">
          <a:off x="21323300" y="14769846"/>
          <a:ext cx="838200" cy="2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148844</xdr:rowOff>
    </xdr:from>
    <xdr:to>
      <xdr:col>107</xdr:col>
      <xdr:colOff>101600</xdr:colOff>
      <xdr:row>86</xdr:row>
      <xdr:rowOff>78994</xdr:rowOff>
    </xdr:to>
    <xdr:sp macro="" textlink="">
      <xdr:nvSpPr>
        <xdr:cNvPr id="525" name="楕円 524">
          <a:extLst>
            <a:ext uri="{FF2B5EF4-FFF2-40B4-BE49-F238E27FC236}">
              <a16:creationId xmlns:a16="http://schemas.microsoft.com/office/drawing/2014/main" id="{7090B5F6-C389-4064-BB5C-440BC5AA9752}"/>
            </a:ext>
          </a:extLst>
        </xdr:cNvPr>
        <xdr:cNvSpPr/>
      </xdr:nvSpPr>
      <xdr:spPr>
        <a:xfrm>
          <a:off x="20383500" y="14722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27812</xdr:rowOff>
    </xdr:from>
    <xdr:to>
      <xdr:col>111</xdr:col>
      <xdr:colOff>177800</xdr:colOff>
      <xdr:row>86</xdr:row>
      <xdr:rowOff>28194</xdr:rowOff>
    </xdr:to>
    <xdr:cxnSp macro="">
      <xdr:nvCxnSpPr>
        <xdr:cNvPr id="526" name="直線コネクタ 525">
          <a:extLst>
            <a:ext uri="{FF2B5EF4-FFF2-40B4-BE49-F238E27FC236}">
              <a16:creationId xmlns:a16="http://schemas.microsoft.com/office/drawing/2014/main" id="{EBF30641-5D54-4F68-B255-991E3A44C932}"/>
            </a:ext>
          </a:extLst>
        </xdr:cNvPr>
        <xdr:cNvCxnSpPr/>
      </xdr:nvCxnSpPr>
      <xdr:spPr>
        <a:xfrm flipV="1">
          <a:off x="20434300" y="14772512"/>
          <a:ext cx="889000" cy="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156845</xdr:rowOff>
    </xdr:from>
    <xdr:to>
      <xdr:col>102</xdr:col>
      <xdr:colOff>165100</xdr:colOff>
      <xdr:row>86</xdr:row>
      <xdr:rowOff>86995</xdr:rowOff>
    </xdr:to>
    <xdr:sp macro="" textlink="">
      <xdr:nvSpPr>
        <xdr:cNvPr id="527" name="楕円 526">
          <a:extLst>
            <a:ext uri="{FF2B5EF4-FFF2-40B4-BE49-F238E27FC236}">
              <a16:creationId xmlns:a16="http://schemas.microsoft.com/office/drawing/2014/main" id="{59D4DE7C-F780-4944-A478-E691D373A47F}"/>
            </a:ext>
          </a:extLst>
        </xdr:cNvPr>
        <xdr:cNvSpPr/>
      </xdr:nvSpPr>
      <xdr:spPr>
        <a:xfrm>
          <a:off x="19494500" y="14730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28194</xdr:rowOff>
    </xdr:from>
    <xdr:to>
      <xdr:col>107</xdr:col>
      <xdr:colOff>50800</xdr:colOff>
      <xdr:row>86</xdr:row>
      <xdr:rowOff>36195</xdr:rowOff>
    </xdr:to>
    <xdr:cxnSp macro="">
      <xdr:nvCxnSpPr>
        <xdr:cNvPr id="528" name="直線コネクタ 527">
          <a:extLst>
            <a:ext uri="{FF2B5EF4-FFF2-40B4-BE49-F238E27FC236}">
              <a16:creationId xmlns:a16="http://schemas.microsoft.com/office/drawing/2014/main" id="{62C1F7D9-F75A-4DFD-8D57-0FE260E1A663}"/>
            </a:ext>
          </a:extLst>
        </xdr:cNvPr>
        <xdr:cNvCxnSpPr/>
      </xdr:nvCxnSpPr>
      <xdr:spPr>
        <a:xfrm flipV="1">
          <a:off x="19545300" y="14772894"/>
          <a:ext cx="8890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157607</xdr:rowOff>
    </xdr:from>
    <xdr:to>
      <xdr:col>98</xdr:col>
      <xdr:colOff>38100</xdr:colOff>
      <xdr:row>86</xdr:row>
      <xdr:rowOff>87757</xdr:rowOff>
    </xdr:to>
    <xdr:sp macro="" textlink="">
      <xdr:nvSpPr>
        <xdr:cNvPr id="529" name="楕円 528">
          <a:extLst>
            <a:ext uri="{FF2B5EF4-FFF2-40B4-BE49-F238E27FC236}">
              <a16:creationId xmlns:a16="http://schemas.microsoft.com/office/drawing/2014/main" id="{CE317020-EA0A-4C3F-B305-A178E44B8538}"/>
            </a:ext>
          </a:extLst>
        </xdr:cNvPr>
        <xdr:cNvSpPr/>
      </xdr:nvSpPr>
      <xdr:spPr>
        <a:xfrm>
          <a:off x="18605500" y="14730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36195</xdr:rowOff>
    </xdr:from>
    <xdr:to>
      <xdr:col>102</xdr:col>
      <xdr:colOff>114300</xdr:colOff>
      <xdr:row>86</xdr:row>
      <xdr:rowOff>36957</xdr:rowOff>
    </xdr:to>
    <xdr:cxnSp macro="">
      <xdr:nvCxnSpPr>
        <xdr:cNvPr id="530" name="直線コネクタ 529">
          <a:extLst>
            <a:ext uri="{FF2B5EF4-FFF2-40B4-BE49-F238E27FC236}">
              <a16:creationId xmlns:a16="http://schemas.microsoft.com/office/drawing/2014/main" id="{079BC8BE-4E14-4CD3-A193-7CA8910CBE8E}"/>
            </a:ext>
          </a:extLst>
        </xdr:cNvPr>
        <xdr:cNvCxnSpPr/>
      </xdr:nvCxnSpPr>
      <xdr:spPr>
        <a:xfrm flipV="1">
          <a:off x="18656300" y="14780895"/>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71138</xdr:rowOff>
    </xdr:from>
    <xdr:ext cx="469744" cy="259045"/>
    <xdr:sp macro="" textlink="">
      <xdr:nvSpPr>
        <xdr:cNvPr id="531" name="n_1aveValue【消防施設】&#10;一人当たり面積">
          <a:extLst>
            <a:ext uri="{FF2B5EF4-FFF2-40B4-BE49-F238E27FC236}">
              <a16:creationId xmlns:a16="http://schemas.microsoft.com/office/drawing/2014/main" id="{D9CC9D47-86A4-4653-9B10-BF01879017CE}"/>
            </a:ext>
          </a:extLst>
        </xdr:cNvPr>
        <xdr:cNvSpPr txBox="1"/>
      </xdr:nvSpPr>
      <xdr:spPr>
        <a:xfrm>
          <a:off x="21075727" y="14472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20845</xdr:rowOff>
    </xdr:from>
    <xdr:ext cx="469744" cy="259045"/>
    <xdr:sp macro="" textlink="">
      <xdr:nvSpPr>
        <xdr:cNvPr id="532" name="n_2aveValue【消防施設】&#10;一人当たり面積">
          <a:extLst>
            <a:ext uri="{FF2B5EF4-FFF2-40B4-BE49-F238E27FC236}">
              <a16:creationId xmlns:a16="http://schemas.microsoft.com/office/drawing/2014/main" id="{5060E56E-723E-4ED3-81AE-C67C6CB3BBF9}"/>
            </a:ext>
          </a:extLst>
        </xdr:cNvPr>
        <xdr:cNvSpPr txBox="1"/>
      </xdr:nvSpPr>
      <xdr:spPr>
        <a:xfrm>
          <a:off x="20199427" y="14422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64279</xdr:rowOff>
    </xdr:from>
    <xdr:ext cx="469744" cy="259045"/>
    <xdr:sp macro="" textlink="">
      <xdr:nvSpPr>
        <xdr:cNvPr id="533" name="n_3aveValue【消防施設】&#10;一人当たり面積">
          <a:extLst>
            <a:ext uri="{FF2B5EF4-FFF2-40B4-BE49-F238E27FC236}">
              <a16:creationId xmlns:a16="http://schemas.microsoft.com/office/drawing/2014/main" id="{901A02EC-73F7-4D93-9619-0BA5CF317185}"/>
            </a:ext>
          </a:extLst>
        </xdr:cNvPr>
        <xdr:cNvSpPr txBox="1"/>
      </xdr:nvSpPr>
      <xdr:spPr>
        <a:xfrm>
          <a:off x="19310427" y="14466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56659</xdr:rowOff>
    </xdr:from>
    <xdr:ext cx="469744" cy="259045"/>
    <xdr:sp macro="" textlink="">
      <xdr:nvSpPr>
        <xdr:cNvPr id="534" name="n_4aveValue【消防施設】&#10;一人当たり面積">
          <a:extLst>
            <a:ext uri="{FF2B5EF4-FFF2-40B4-BE49-F238E27FC236}">
              <a16:creationId xmlns:a16="http://schemas.microsoft.com/office/drawing/2014/main" id="{D86864D3-5D12-4753-9E99-19D0772E8618}"/>
            </a:ext>
          </a:extLst>
        </xdr:cNvPr>
        <xdr:cNvSpPr txBox="1"/>
      </xdr:nvSpPr>
      <xdr:spPr>
        <a:xfrm>
          <a:off x="18421427" y="14458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69739</xdr:rowOff>
    </xdr:from>
    <xdr:ext cx="469744" cy="259045"/>
    <xdr:sp macro="" textlink="">
      <xdr:nvSpPr>
        <xdr:cNvPr id="535" name="n_1mainValue【消防施設】&#10;一人当たり面積">
          <a:extLst>
            <a:ext uri="{FF2B5EF4-FFF2-40B4-BE49-F238E27FC236}">
              <a16:creationId xmlns:a16="http://schemas.microsoft.com/office/drawing/2014/main" id="{27E4D2CA-4FB8-4ED1-8307-EB89925354B1}"/>
            </a:ext>
          </a:extLst>
        </xdr:cNvPr>
        <xdr:cNvSpPr txBox="1"/>
      </xdr:nvSpPr>
      <xdr:spPr>
        <a:xfrm>
          <a:off x="21075727" y="14814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70121</xdr:rowOff>
    </xdr:from>
    <xdr:ext cx="469744" cy="259045"/>
    <xdr:sp macro="" textlink="">
      <xdr:nvSpPr>
        <xdr:cNvPr id="536" name="n_2mainValue【消防施設】&#10;一人当たり面積">
          <a:extLst>
            <a:ext uri="{FF2B5EF4-FFF2-40B4-BE49-F238E27FC236}">
              <a16:creationId xmlns:a16="http://schemas.microsoft.com/office/drawing/2014/main" id="{6B11C0CA-9B71-400B-8F9A-DCE9FDEC9F32}"/>
            </a:ext>
          </a:extLst>
        </xdr:cNvPr>
        <xdr:cNvSpPr txBox="1"/>
      </xdr:nvSpPr>
      <xdr:spPr>
        <a:xfrm>
          <a:off x="20199427" y="14814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78122</xdr:rowOff>
    </xdr:from>
    <xdr:ext cx="469744" cy="259045"/>
    <xdr:sp macro="" textlink="">
      <xdr:nvSpPr>
        <xdr:cNvPr id="537" name="n_3mainValue【消防施設】&#10;一人当たり面積">
          <a:extLst>
            <a:ext uri="{FF2B5EF4-FFF2-40B4-BE49-F238E27FC236}">
              <a16:creationId xmlns:a16="http://schemas.microsoft.com/office/drawing/2014/main" id="{3DF8D915-619E-447C-AFEE-EB727957719C}"/>
            </a:ext>
          </a:extLst>
        </xdr:cNvPr>
        <xdr:cNvSpPr txBox="1"/>
      </xdr:nvSpPr>
      <xdr:spPr>
        <a:xfrm>
          <a:off x="19310427" y="14822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78884</xdr:rowOff>
    </xdr:from>
    <xdr:ext cx="469744" cy="259045"/>
    <xdr:sp macro="" textlink="">
      <xdr:nvSpPr>
        <xdr:cNvPr id="538" name="n_4mainValue【消防施設】&#10;一人当たり面積">
          <a:extLst>
            <a:ext uri="{FF2B5EF4-FFF2-40B4-BE49-F238E27FC236}">
              <a16:creationId xmlns:a16="http://schemas.microsoft.com/office/drawing/2014/main" id="{FB139F3E-BCC3-47A0-BCD7-729088FDB36A}"/>
            </a:ext>
          </a:extLst>
        </xdr:cNvPr>
        <xdr:cNvSpPr txBox="1"/>
      </xdr:nvSpPr>
      <xdr:spPr>
        <a:xfrm>
          <a:off x="18421427" y="14823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39" name="正方形/長方形 538">
          <a:extLst>
            <a:ext uri="{FF2B5EF4-FFF2-40B4-BE49-F238E27FC236}">
              <a16:creationId xmlns:a16="http://schemas.microsoft.com/office/drawing/2014/main" id="{3BDF4BBC-2645-4599-BBCA-F36301FEB636}"/>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40" name="正方形/長方形 539">
          <a:extLst>
            <a:ext uri="{FF2B5EF4-FFF2-40B4-BE49-F238E27FC236}">
              <a16:creationId xmlns:a16="http://schemas.microsoft.com/office/drawing/2014/main" id="{5DD4508C-A962-497C-9E5B-20097B6FEC4D}"/>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41" name="正方形/長方形 540">
          <a:extLst>
            <a:ext uri="{FF2B5EF4-FFF2-40B4-BE49-F238E27FC236}">
              <a16:creationId xmlns:a16="http://schemas.microsoft.com/office/drawing/2014/main" id="{329649EF-4531-451D-BCE3-54D85FFF223A}"/>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2" name="正方形/長方形 541">
          <a:extLst>
            <a:ext uri="{FF2B5EF4-FFF2-40B4-BE49-F238E27FC236}">
              <a16:creationId xmlns:a16="http://schemas.microsoft.com/office/drawing/2014/main" id="{312AAF97-2A81-434D-818A-0B3BC471DB86}"/>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3" name="正方形/長方形 542">
          <a:extLst>
            <a:ext uri="{FF2B5EF4-FFF2-40B4-BE49-F238E27FC236}">
              <a16:creationId xmlns:a16="http://schemas.microsoft.com/office/drawing/2014/main" id="{4929D67D-DCF9-403D-810A-9268635EC82A}"/>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4" name="正方形/長方形 543">
          <a:extLst>
            <a:ext uri="{FF2B5EF4-FFF2-40B4-BE49-F238E27FC236}">
              <a16:creationId xmlns:a16="http://schemas.microsoft.com/office/drawing/2014/main" id="{70FE7B82-95BA-4FCB-BB01-0379C019586E}"/>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45" name="正方形/長方形 544">
          <a:extLst>
            <a:ext uri="{FF2B5EF4-FFF2-40B4-BE49-F238E27FC236}">
              <a16:creationId xmlns:a16="http://schemas.microsoft.com/office/drawing/2014/main" id="{5C6234BE-D8A7-4F2A-BD04-8ED1FCDEB6CB}"/>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46" name="正方形/長方形 545">
          <a:extLst>
            <a:ext uri="{FF2B5EF4-FFF2-40B4-BE49-F238E27FC236}">
              <a16:creationId xmlns:a16="http://schemas.microsoft.com/office/drawing/2014/main" id="{90F446A9-3848-4EE9-AD67-B08C9F93CA5C}"/>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47" name="テキスト ボックス 546">
          <a:extLst>
            <a:ext uri="{FF2B5EF4-FFF2-40B4-BE49-F238E27FC236}">
              <a16:creationId xmlns:a16="http://schemas.microsoft.com/office/drawing/2014/main" id="{89EF000F-96DD-44E7-8AEE-ACF7F2650C98}"/>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48" name="直線コネクタ 547">
          <a:extLst>
            <a:ext uri="{FF2B5EF4-FFF2-40B4-BE49-F238E27FC236}">
              <a16:creationId xmlns:a16="http://schemas.microsoft.com/office/drawing/2014/main" id="{8A07CB81-9441-4824-9C77-A68CF28479D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49" name="テキスト ボックス 548">
          <a:extLst>
            <a:ext uri="{FF2B5EF4-FFF2-40B4-BE49-F238E27FC236}">
              <a16:creationId xmlns:a16="http://schemas.microsoft.com/office/drawing/2014/main" id="{99505C03-166F-469D-936C-927B0BCCA114}"/>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550" name="直線コネクタ 549">
          <a:extLst>
            <a:ext uri="{FF2B5EF4-FFF2-40B4-BE49-F238E27FC236}">
              <a16:creationId xmlns:a16="http://schemas.microsoft.com/office/drawing/2014/main" id="{8265A418-3A9B-4693-91A1-68694A27C1AB}"/>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551" name="テキスト ボックス 550">
          <a:extLst>
            <a:ext uri="{FF2B5EF4-FFF2-40B4-BE49-F238E27FC236}">
              <a16:creationId xmlns:a16="http://schemas.microsoft.com/office/drawing/2014/main" id="{3B34078B-1F3C-4079-A9E7-E40DF5D140AA}"/>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52" name="直線コネクタ 551">
          <a:extLst>
            <a:ext uri="{FF2B5EF4-FFF2-40B4-BE49-F238E27FC236}">
              <a16:creationId xmlns:a16="http://schemas.microsoft.com/office/drawing/2014/main" id="{C0453B3D-205B-41A7-BBA3-031F3D2139CD}"/>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53" name="テキスト ボックス 552">
          <a:extLst>
            <a:ext uri="{FF2B5EF4-FFF2-40B4-BE49-F238E27FC236}">
              <a16:creationId xmlns:a16="http://schemas.microsoft.com/office/drawing/2014/main" id="{F8B2279A-98F8-442A-A912-53F9808373DC}"/>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54" name="直線コネクタ 553">
          <a:extLst>
            <a:ext uri="{FF2B5EF4-FFF2-40B4-BE49-F238E27FC236}">
              <a16:creationId xmlns:a16="http://schemas.microsoft.com/office/drawing/2014/main" id="{2DCCA4F2-4BE4-403B-A2F4-B1D49BE4446C}"/>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55" name="テキスト ボックス 554">
          <a:extLst>
            <a:ext uri="{FF2B5EF4-FFF2-40B4-BE49-F238E27FC236}">
              <a16:creationId xmlns:a16="http://schemas.microsoft.com/office/drawing/2014/main" id="{AD7B7BED-404D-4859-868C-FE504FD335FB}"/>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56" name="直線コネクタ 555">
          <a:extLst>
            <a:ext uri="{FF2B5EF4-FFF2-40B4-BE49-F238E27FC236}">
              <a16:creationId xmlns:a16="http://schemas.microsoft.com/office/drawing/2014/main" id="{45A9C3C8-D28C-4C6F-AA7F-FD5EDDC137FC}"/>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57" name="テキスト ボックス 556">
          <a:extLst>
            <a:ext uri="{FF2B5EF4-FFF2-40B4-BE49-F238E27FC236}">
              <a16:creationId xmlns:a16="http://schemas.microsoft.com/office/drawing/2014/main" id="{3D6ADAA0-301D-41C2-A147-F57F88A76B63}"/>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58" name="直線コネクタ 557">
          <a:extLst>
            <a:ext uri="{FF2B5EF4-FFF2-40B4-BE49-F238E27FC236}">
              <a16:creationId xmlns:a16="http://schemas.microsoft.com/office/drawing/2014/main" id="{663D8691-4687-4C24-98C8-F3737738C584}"/>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59" name="テキスト ボックス 558">
          <a:extLst>
            <a:ext uri="{FF2B5EF4-FFF2-40B4-BE49-F238E27FC236}">
              <a16:creationId xmlns:a16="http://schemas.microsoft.com/office/drawing/2014/main" id="{6D055B31-9733-4657-BEA3-EBC37214DB9D}"/>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60" name="直線コネクタ 559">
          <a:extLst>
            <a:ext uri="{FF2B5EF4-FFF2-40B4-BE49-F238E27FC236}">
              <a16:creationId xmlns:a16="http://schemas.microsoft.com/office/drawing/2014/main" id="{3191EA4F-1BD2-4184-AD49-8540B97B9BAF}"/>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561" name="テキスト ボックス 560">
          <a:extLst>
            <a:ext uri="{FF2B5EF4-FFF2-40B4-BE49-F238E27FC236}">
              <a16:creationId xmlns:a16="http://schemas.microsoft.com/office/drawing/2014/main" id="{0B09EA11-120D-427B-9954-81A5F90862CC}"/>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62" name="直線コネクタ 561">
          <a:extLst>
            <a:ext uri="{FF2B5EF4-FFF2-40B4-BE49-F238E27FC236}">
              <a16:creationId xmlns:a16="http://schemas.microsoft.com/office/drawing/2014/main" id="{2BB05B3A-BD67-4E38-A6D9-9163FBFF0CA6}"/>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63" name="【庁舎】&#10;有形固定資産減価償却率グラフ枠">
          <a:extLst>
            <a:ext uri="{FF2B5EF4-FFF2-40B4-BE49-F238E27FC236}">
              <a16:creationId xmlns:a16="http://schemas.microsoft.com/office/drawing/2014/main" id="{A94CE621-1FCF-498E-9952-C5A38AA390CA}"/>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149679</xdr:rowOff>
    </xdr:from>
    <xdr:to>
      <xdr:col>85</xdr:col>
      <xdr:colOff>126364</xdr:colOff>
      <xdr:row>109</xdr:row>
      <xdr:rowOff>35379</xdr:rowOff>
    </xdr:to>
    <xdr:cxnSp macro="">
      <xdr:nvCxnSpPr>
        <xdr:cNvPr id="564" name="直線コネクタ 563">
          <a:extLst>
            <a:ext uri="{FF2B5EF4-FFF2-40B4-BE49-F238E27FC236}">
              <a16:creationId xmlns:a16="http://schemas.microsoft.com/office/drawing/2014/main" id="{D9366065-9C5C-4E2B-9870-B4340F07DA18}"/>
            </a:ext>
          </a:extLst>
        </xdr:cNvPr>
        <xdr:cNvCxnSpPr/>
      </xdr:nvCxnSpPr>
      <xdr:spPr>
        <a:xfrm flipV="1">
          <a:off x="16318864" y="17123229"/>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565" name="【庁舎】&#10;有形固定資産減価償却率最小値テキスト">
          <a:extLst>
            <a:ext uri="{FF2B5EF4-FFF2-40B4-BE49-F238E27FC236}">
              <a16:creationId xmlns:a16="http://schemas.microsoft.com/office/drawing/2014/main" id="{0B704299-FC42-4F0D-8ACB-5CFDBA3EF5C2}"/>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566" name="直線コネクタ 565">
          <a:extLst>
            <a:ext uri="{FF2B5EF4-FFF2-40B4-BE49-F238E27FC236}">
              <a16:creationId xmlns:a16="http://schemas.microsoft.com/office/drawing/2014/main" id="{54F72A00-D7FE-43B4-9E8F-8272D1F696A9}"/>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96356</xdr:rowOff>
    </xdr:from>
    <xdr:ext cx="340478" cy="259045"/>
    <xdr:sp macro="" textlink="">
      <xdr:nvSpPr>
        <xdr:cNvPr id="567" name="【庁舎】&#10;有形固定資産減価償却率最大値テキスト">
          <a:extLst>
            <a:ext uri="{FF2B5EF4-FFF2-40B4-BE49-F238E27FC236}">
              <a16:creationId xmlns:a16="http://schemas.microsoft.com/office/drawing/2014/main" id="{A68F416A-A67F-4617-B50B-92A4011335C8}"/>
            </a:ext>
          </a:extLst>
        </xdr:cNvPr>
        <xdr:cNvSpPr txBox="1"/>
      </xdr:nvSpPr>
      <xdr:spPr>
        <a:xfrm>
          <a:off x="16357600" y="168984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149679</xdr:rowOff>
    </xdr:from>
    <xdr:to>
      <xdr:col>86</xdr:col>
      <xdr:colOff>25400</xdr:colOff>
      <xdr:row>99</xdr:row>
      <xdr:rowOff>149679</xdr:rowOff>
    </xdr:to>
    <xdr:cxnSp macro="">
      <xdr:nvCxnSpPr>
        <xdr:cNvPr id="568" name="直線コネクタ 567">
          <a:extLst>
            <a:ext uri="{FF2B5EF4-FFF2-40B4-BE49-F238E27FC236}">
              <a16:creationId xmlns:a16="http://schemas.microsoft.com/office/drawing/2014/main" id="{6013F6A7-A784-4CEF-9BDE-CBB200F6F54F}"/>
            </a:ext>
          </a:extLst>
        </xdr:cNvPr>
        <xdr:cNvCxnSpPr/>
      </xdr:nvCxnSpPr>
      <xdr:spPr>
        <a:xfrm>
          <a:off x="16230600" y="17123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31948</xdr:rowOff>
    </xdr:from>
    <xdr:ext cx="405111" cy="259045"/>
    <xdr:sp macro="" textlink="">
      <xdr:nvSpPr>
        <xdr:cNvPr id="569" name="【庁舎】&#10;有形固定資産減価償却率平均値テキスト">
          <a:extLst>
            <a:ext uri="{FF2B5EF4-FFF2-40B4-BE49-F238E27FC236}">
              <a16:creationId xmlns:a16="http://schemas.microsoft.com/office/drawing/2014/main" id="{66429E03-F624-4B8B-98E1-96DC965271CC}"/>
            </a:ext>
          </a:extLst>
        </xdr:cNvPr>
        <xdr:cNvSpPr txBox="1"/>
      </xdr:nvSpPr>
      <xdr:spPr>
        <a:xfrm>
          <a:off x="16357600" y="1769129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9071</xdr:rowOff>
    </xdr:from>
    <xdr:to>
      <xdr:col>85</xdr:col>
      <xdr:colOff>177800</xdr:colOff>
      <xdr:row>104</xdr:row>
      <xdr:rowOff>110671</xdr:rowOff>
    </xdr:to>
    <xdr:sp macro="" textlink="">
      <xdr:nvSpPr>
        <xdr:cNvPr id="570" name="フローチャート: 判断 569">
          <a:extLst>
            <a:ext uri="{FF2B5EF4-FFF2-40B4-BE49-F238E27FC236}">
              <a16:creationId xmlns:a16="http://schemas.microsoft.com/office/drawing/2014/main" id="{0783E1FA-316C-47A9-84DA-3025629530FD}"/>
            </a:ext>
          </a:extLst>
        </xdr:cNvPr>
        <xdr:cNvSpPr/>
      </xdr:nvSpPr>
      <xdr:spPr>
        <a:xfrm>
          <a:off x="16268700" y="1783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59689</xdr:rowOff>
    </xdr:from>
    <xdr:to>
      <xdr:col>81</xdr:col>
      <xdr:colOff>101600</xdr:colOff>
      <xdr:row>104</xdr:row>
      <xdr:rowOff>161289</xdr:rowOff>
    </xdr:to>
    <xdr:sp macro="" textlink="">
      <xdr:nvSpPr>
        <xdr:cNvPr id="571" name="フローチャート: 判断 570">
          <a:extLst>
            <a:ext uri="{FF2B5EF4-FFF2-40B4-BE49-F238E27FC236}">
              <a16:creationId xmlns:a16="http://schemas.microsoft.com/office/drawing/2014/main" id="{7B08F7BB-3F9C-4F3A-B254-D7E8663E68D6}"/>
            </a:ext>
          </a:extLst>
        </xdr:cNvPr>
        <xdr:cNvSpPr/>
      </xdr:nvSpPr>
      <xdr:spPr>
        <a:xfrm>
          <a:off x="15430500" y="1789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58057</xdr:rowOff>
    </xdr:from>
    <xdr:to>
      <xdr:col>76</xdr:col>
      <xdr:colOff>165100</xdr:colOff>
      <xdr:row>104</xdr:row>
      <xdr:rowOff>159657</xdr:rowOff>
    </xdr:to>
    <xdr:sp macro="" textlink="">
      <xdr:nvSpPr>
        <xdr:cNvPr id="572" name="フローチャート: 判断 571">
          <a:extLst>
            <a:ext uri="{FF2B5EF4-FFF2-40B4-BE49-F238E27FC236}">
              <a16:creationId xmlns:a16="http://schemas.microsoft.com/office/drawing/2014/main" id="{CAEF191D-72AB-4A07-84E1-4A8CA9682970}"/>
            </a:ext>
          </a:extLst>
        </xdr:cNvPr>
        <xdr:cNvSpPr/>
      </xdr:nvSpPr>
      <xdr:spPr>
        <a:xfrm>
          <a:off x="14541500" y="1788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53158</xdr:rowOff>
    </xdr:from>
    <xdr:to>
      <xdr:col>72</xdr:col>
      <xdr:colOff>38100</xdr:colOff>
      <xdr:row>105</xdr:row>
      <xdr:rowOff>154758</xdr:rowOff>
    </xdr:to>
    <xdr:sp macro="" textlink="">
      <xdr:nvSpPr>
        <xdr:cNvPr id="573" name="フローチャート: 判断 572">
          <a:extLst>
            <a:ext uri="{FF2B5EF4-FFF2-40B4-BE49-F238E27FC236}">
              <a16:creationId xmlns:a16="http://schemas.microsoft.com/office/drawing/2014/main" id="{47C834C9-BB63-46BC-AF5A-BEC9321FE6B8}"/>
            </a:ext>
          </a:extLst>
        </xdr:cNvPr>
        <xdr:cNvSpPr/>
      </xdr:nvSpPr>
      <xdr:spPr>
        <a:xfrm>
          <a:off x="13652500" y="180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64588</xdr:rowOff>
    </xdr:from>
    <xdr:to>
      <xdr:col>67</xdr:col>
      <xdr:colOff>101600</xdr:colOff>
      <xdr:row>105</xdr:row>
      <xdr:rowOff>166188</xdr:rowOff>
    </xdr:to>
    <xdr:sp macro="" textlink="">
      <xdr:nvSpPr>
        <xdr:cNvPr id="574" name="フローチャート: 判断 573">
          <a:extLst>
            <a:ext uri="{FF2B5EF4-FFF2-40B4-BE49-F238E27FC236}">
              <a16:creationId xmlns:a16="http://schemas.microsoft.com/office/drawing/2014/main" id="{6ABECB05-C6FC-4C41-9D93-ACCD5C176671}"/>
            </a:ext>
          </a:extLst>
        </xdr:cNvPr>
        <xdr:cNvSpPr/>
      </xdr:nvSpPr>
      <xdr:spPr>
        <a:xfrm>
          <a:off x="12763500" y="1806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75" name="テキスト ボックス 574">
          <a:extLst>
            <a:ext uri="{FF2B5EF4-FFF2-40B4-BE49-F238E27FC236}">
              <a16:creationId xmlns:a16="http://schemas.microsoft.com/office/drawing/2014/main" id="{A63B769B-0332-47C2-835F-A6130EA61D6F}"/>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76" name="テキスト ボックス 575">
          <a:extLst>
            <a:ext uri="{FF2B5EF4-FFF2-40B4-BE49-F238E27FC236}">
              <a16:creationId xmlns:a16="http://schemas.microsoft.com/office/drawing/2014/main" id="{3698389C-21EA-489A-AC7B-5EF3B9F6ED38}"/>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77" name="テキスト ボックス 576">
          <a:extLst>
            <a:ext uri="{FF2B5EF4-FFF2-40B4-BE49-F238E27FC236}">
              <a16:creationId xmlns:a16="http://schemas.microsoft.com/office/drawing/2014/main" id="{DAAEB9A8-2FE5-43E4-B281-B79DDB2CE7D6}"/>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78" name="テキスト ボックス 577">
          <a:extLst>
            <a:ext uri="{FF2B5EF4-FFF2-40B4-BE49-F238E27FC236}">
              <a16:creationId xmlns:a16="http://schemas.microsoft.com/office/drawing/2014/main" id="{854C100F-047B-409F-9409-46D08A194ED8}"/>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79" name="テキスト ボックス 578">
          <a:extLst>
            <a:ext uri="{FF2B5EF4-FFF2-40B4-BE49-F238E27FC236}">
              <a16:creationId xmlns:a16="http://schemas.microsoft.com/office/drawing/2014/main" id="{618248A8-5F85-4D8B-8EED-220BE08AD45F}"/>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58057</xdr:rowOff>
    </xdr:from>
    <xdr:to>
      <xdr:col>85</xdr:col>
      <xdr:colOff>177800</xdr:colOff>
      <xdr:row>108</xdr:row>
      <xdr:rowOff>159657</xdr:rowOff>
    </xdr:to>
    <xdr:sp macro="" textlink="">
      <xdr:nvSpPr>
        <xdr:cNvPr id="580" name="楕円 579">
          <a:extLst>
            <a:ext uri="{FF2B5EF4-FFF2-40B4-BE49-F238E27FC236}">
              <a16:creationId xmlns:a16="http://schemas.microsoft.com/office/drawing/2014/main" id="{80F27AC8-FEB1-4EBE-BB58-EFBAF1CFDB6D}"/>
            </a:ext>
          </a:extLst>
        </xdr:cNvPr>
        <xdr:cNvSpPr/>
      </xdr:nvSpPr>
      <xdr:spPr>
        <a:xfrm>
          <a:off x="16268700" y="18574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144434</xdr:rowOff>
    </xdr:from>
    <xdr:ext cx="405111" cy="259045"/>
    <xdr:sp macro="" textlink="">
      <xdr:nvSpPr>
        <xdr:cNvPr id="581" name="【庁舎】&#10;有形固定資産減価償却率該当値テキスト">
          <a:extLst>
            <a:ext uri="{FF2B5EF4-FFF2-40B4-BE49-F238E27FC236}">
              <a16:creationId xmlns:a16="http://schemas.microsoft.com/office/drawing/2014/main" id="{20E6C32A-2E86-49C9-8009-04AA4EF04ED1}"/>
            </a:ext>
          </a:extLst>
        </xdr:cNvPr>
        <xdr:cNvSpPr txBox="1"/>
      </xdr:nvSpPr>
      <xdr:spPr>
        <a:xfrm>
          <a:off x="16357600" y="18489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58057</xdr:rowOff>
    </xdr:from>
    <xdr:to>
      <xdr:col>81</xdr:col>
      <xdr:colOff>101600</xdr:colOff>
      <xdr:row>108</xdr:row>
      <xdr:rowOff>159657</xdr:rowOff>
    </xdr:to>
    <xdr:sp macro="" textlink="">
      <xdr:nvSpPr>
        <xdr:cNvPr id="582" name="楕円 581">
          <a:extLst>
            <a:ext uri="{FF2B5EF4-FFF2-40B4-BE49-F238E27FC236}">
              <a16:creationId xmlns:a16="http://schemas.microsoft.com/office/drawing/2014/main" id="{D57471CF-94BD-4834-B11B-71CA5F73DEC4}"/>
            </a:ext>
          </a:extLst>
        </xdr:cNvPr>
        <xdr:cNvSpPr/>
      </xdr:nvSpPr>
      <xdr:spPr>
        <a:xfrm>
          <a:off x="15430500" y="18574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108857</xdr:rowOff>
    </xdr:from>
    <xdr:to>
      <xdr:col>85</xdr:col>
      <xdr:colOff>127000</xdr:colOff>
      <xdr:row>108</xdr:row>
      <xdr:rowOff>108857</xdr:rowOff>
    </xdr:to>
    <xdr:cxnSp macro="">
      <xdr:nvCxnSpPr>
        <xdr:cNvPr id="583" name="直線コネクタ 582">
          <a:extLst>
            <a:ext uri="{FF2B5EF4-FFF2-40B4-BE49-F238E27FC236}">
              <a16:creationId xmlns:a16="http://schemas.microsoft.com/office/drawing/2014/main" id="{0D7955C1-AB06-425D-8300-D27C2D09728A}"/>
            </a:ext>
          </a:extLst>
        </xdr:cNvPr>
        <xdr:cNvCxnSpPr/>
      </xdr:nvCxnSpPr>
      <xdr:spPr>
        <a:xfrm>
          <a:off x="15481300" y="186254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108</xdr:row>
      <xdr:rowOff>56424</xdr:rowOff>
    </xdr:from>
    <xdr:to>
      <xdr:col>76</xdr:col>
      <xdr:colOff>165100</xdr:colOff>
      <xdr:row>108</xdr:row>
      <xdr:rowOff>158024</xdr:rowOff>
    </xdr:to>
    <xdr:sp macro="" textlink="">
      <xdr:nvSpPr>
        <xdr:cNvPr id="584" name="楕円 583">
          <a:extLst>
            <a:ext uri="{FF2B5EF4-FFF2-40B4-BE49-F238E27FC236}">
              <a16:creationId xmlns:a16="http://schemas.microsoft.com/office/drawing/2014/main" id="{F6D34F96-6215-42F9-AF4E-915A00F2B4CD}"/>
            </a:ext>
          </a:extLst>
        </xdr:cNvPr>
        <xdr:cNvSpPr/>
      </xdr:nvSpPr>
      <xdr:spPr>
        <a:xfrm>
          <a:off x="14541500" y="18573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107224</xdr:rowOff>
    </xdr:from>
    <xdr:to>
      <xdr:col>81</xdr:col>
      <xdr:colOff>50800</xdr:colOff>
      <xdr:row>108</xdr:row>
      <xdr:rowOff>108857</xdr:rowOff>
    </xdr:to>
    <xdr:cxnSp macro="">
      <xdr:nvCxnSpPr>
        <xdr:cNvPr id="585" name="直線コネクタ 584">
          <a:extLst>
            <a:ext uri="{FF2B5EF4-FFF2-40B4-BE49-F238E27FC236}">
              <a16:creationId xmlns:a16="http://schemas.microsoft.com/office/drawing/2014/main" id="{F24BBE13-2D94-45F8-B810-53B4158C224B}"/>
            </a:ext>
          </a:extLst>
        </xdr:cNvPr>
        <xdr:cNvCxnSpPr/>
      </xdr:nvCxnSpPr>
      <xdr:spPr>
        <a:xfrm>
          <a:off x="14592300" y="18623824"/>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108</xdr:row>
      <xdr:rowOff>51526</xdr:rowOff>
    </xdr:from>
    <xdr:to>
      <xdr:col>72</xdr:col>
      <xdr:colOff>38100</xdr:colOff>
      <xdr:row>108</xdr:row>
      <xdr:rowOff>153126</xdr:rowOff>
    </xdr:to>
    <xdr:sp macro="" textlink="">
      <xdr:nvSpPr>
        <xdr:cNvPr id="586" name="楕円 585">
          <a:extLst>
            <a:ext uri="{FF2B5EF4-FFF2-40B4-BE49-F238E27FC236}">
              <a16:creationId xmlns:a16="http://schemas.microsoft.com/office/drawing/2014/main" id="{A31CEBC7-4614-4CFB-A9EF-7F0A9C29A6D2}"/>
            </a:ext>
          </a:extLst>
        </xdr:cNvPr>
        <xdr:cNvSpPr/>
      </xdr:nvSpPr>
      <xdr:spPr>
        <a:xfrm>
          <a:off x="13652500" y="18568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108</xdr:row>
      <xdr:rowOff>102326</xdr:rowOff>
    </xdr:from>
    <xdr:to>
      <xdr:col>76</xdr:col>
      <xdr:colOff>114300</xdr:colOff>
      <xdr:row>108</xdr:row>
      <xdr:rowOff>107224</xdr:rowOff>
    </xdr:to>
    <xdr:cxnSp macro="">
      <xdr:nvCxnSpPr>
        <xdr:cNvPr id="587" name="直線コネクタ 586">
          <a:extLst>
            <a:ext uri="{FF2B5EF4-FFF2-40B4-BE49-F238E27FC236}">
              <a16:creationId xmlns:a16="http://schemas.microsoft.com/office/drawing/2014/main" id="{A9192AD6-A21D-4573-898E-FD06848EC0FD}"/>
            </a:ext>
          </a:extLst>
        </xdr:cNvPr>
        <xdr:cNvCxnSpPr/>
      </xdr:nvCxnSpPr>
      <xdr:spPr>
        <a:xfrm>
          <a:off x="13703300" y="18618926"/>
          <a:ext cx="8890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108</xdr:row>
      <xdr:rowOff>44994</xdr:rowOff>
    </xdr:from>
    <xdr:to>
      <xdr:col>67</xdr:col>
      <xdr:colOff>101600</xdr:colOff>
      <xdr:row>108</xdr:row>
      <xdr:rowOff>146594</xdr:rowOff>
    </xdr:to>
    <xdr:sp macro="" textlink="">
      <xdr:nvSpPr>
        <xdr:cNvPr id="588" name="楕円 587">
          <a:extLst>
            <a:ext uri="{FF2B5EF4-FFF2-40B4-BE49-F238E27FC236}">
              <a16:creationId xmlns:a16="http://schemas.microsoft.com/office/drawing/2014/main" id="{5E7B26D3-FFFC-41A8-B1B0-B23C96569378}"/>
            </a:ext>
          </a:extLst>
        </xdr:cNvPr>
        <xdr:cNvSpPr/>
      </xdr:nvSpPr>
      <xdr:spPr>
        <a:xfrm>
          <a:off x="12763500" y="1856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108</xdr:row>
      <xdr:rowOff>95794</xdr:rowOff>
    </xdr:from>
    <xdr:to>
      <xdr:col>71</xdr:col>
      <xdr:colOff>177800</xdr:colOff>
      <xdr:row>108</xdr:row>
      <xdr:rowOff>102326</xdr:rowOff>
    </xdr:to>
    <xdr:cxnSp macro="">
      <xdr:nvCxnSpPr>
        <xdr:cNvPr id="589" name="直線コネクタ 588">
          <a:extLst>
            <a:ext uri="{FF2B5EF4-FFF2-40B4-BE49-F238E27FC236}">
              <a16:creationId xmlns:a16="http://schemas.microsoft.com/office/drawing/2014/main" id="{947A1E57-2BFC-4457-8B01-AC7139B6298C}"/>
            </a:ext>
          </a:extLst>
        </xdr:cNvPr>
        <xdr:cNvCxnSpPr/>
      </xdr:nvCxnSpPr>
      <xdr:spPr>
        <a:xfrm>
          <a:off x="12814300" y="18612394"/>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6366</xdr:rowOff>
    </xdr:from>
    <xdr:ext cx="405111" cy="259045"/>
    <xdr:sp macro="" textlink="">
      <xdr:nvSpPr>
        <xdr:cNvPr id="590" name="n_1aveValue【庁舎】&#10;有形固定資産減価償却率">
          <a:extLst>
            <a:ext uri="{FF2B5EF4-FFF2-40B4-BE49-F238E27FC236}">
              <a16:creationId xmlns:a16="http://schemas.microsoft.com/office/drawing/2014/main" id="{FE563518-ECBF-40DA-806C-00E7221844C5}"/>
            </a:ext>
          </a:extLst>
        </xdr:cNvPr>
        <xdr:cNvSpPr txBox="1"/>
      </xdr:nvSpPr>
      <xdr:spPr>
        <a:xfrm>
          <a:off x="15266044" y="1766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4734</xdr:rowOff>
    </xdr:from>
    <xdr:ext cx="405111" cy="259045"/>
    <xdr:sp macro="" textlink="">
      <xdr:nvSpPr>
        <xdr:cNvPr id="591" name="n_2aveValue【庁舎】&#10;有形固定資産減価償却率">
          <a:extLst>
            <a:ext uri="{FF2B5EF4-FFF2-40B4-BE49-F238E27FC236}">
              <a16:creationId xmlns:a16="http://schemas.microsoft.com/office/drawing/2014/main" id="{69CC537A-06D1-4E7F-9030-E0E9EA24267C}"/>
            </a:ext>
          </a:extLst>
        </xdr:cNvPr>
        <xdr:cNvSpPr txBox="1"/>
      </xdr:nvSpPr>
      <xdr:spPr>
        <a:xfrm>
          <a:off x="14389744" y="1766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171285</xdr:rowOff>
    </xdr:from>
    <xdr:ext cx="405111" cy="259045"/>
    <xdr:sp macro="" textlink="">
      <xdr:nvSpPr>
        <xdr:cNvPr id="592" name="n_3aveValue【庁舎】&#10;有形固定資産減価償却率">
          <a:extLst>
            <a:ext uri="{FF2B5EF4-FFF2-40B4-BE49-F238E27FC236}">
              <a16:creationId xmlns:a16="http://schemas.microsoft.com/office/drawing/2014/main" id="{2CD89649-73CB-4BDB-8F4C-892F3AC91249}"/>
            </a:ext>
          </a:extLst>
        </xdr:cNvPr>
        <xdr:cNvSpPr txBox="1"/>
      </xdr:nvSpPr>
      <xdr:spPr>
        <a:xfrm>
          <a:off x="13500744" y="17830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11265</xdr:rowOff>
    </xdr:from>
    <xdr:ext cx="405111" cy="259045"/>
    <xdr:sp macro="" textlink="">
      <xdr:nvSpPr>
        <xdr:cNvPr id="593" name="n_4aveValue【庁舎】&#10;有形固定資産減価償却率">
          <a:extLst>
            <a:ext uri="{FF2B5EF4-FFF2-40B4-BE49-F238E27FC236}">
              <a16:creationId xmlns:a16="http://schemas.microsoft.com/office/drawing/2014/main" id="{6DAE4266-68AE-4E45-BB68-9BD06D90638E}"/>
            </a:ext>
          </a:extLst>
        </xdr:cNvPr>
        <xdr:cNvSpPr txBox="1"/>
      </xdr:nvSpPr>
      <xdr:spPr>
        <a:xfrm>
          <a:off x="12611744" y="178420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150784</xdr:rowOff>
    </xdr:from>
    <xdr:ext cx="405111" cy="259045"/>
    <xdr:sp macro="" textlink="">
      <xdr:nvSpPr>
        <xdr:cNvPr id="594" name="n_1mainValue【庁舎】&#10;有形固定資産減価償却率">
          <a:extLst>
            <a:ext uri="{FF2B5EF4-FFF2-40B4-BE49-F238E27FC236}">
              <a16:creationId xmlns:a16="http://schemas.microsoft.com/office/drawing/2014/main" id="{BCEB0FFE-D93B-4E7E-A379-84066BD5BE73}"/>
            </a:ext>
          </a:extLst>
        </xdr:cNvPr>
        <xdr:cNvSpPr txBox="1"/>
      </xdr:nvSpPr>
      <xdr:spPr>
        <a:xfrm>
          <a:off x="15266044" y="186673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149151</xdr:rowOff>
    </xdr:from>
    <xdr:ext cx="405111" cy="259045"/>
    <xdr:sp macro="" textlink="">
      <xdr:nvSpPr>
        <xdr:cNvPr id="595" name="n_2mainValue【庁舎】&#10;有形固定資産減価償却率">
          <a:extLst>
            <a:ext uri="{FF2B5EF4-FFF2-40B4-BE49-F238E27FC236}">
              <a16:creationId xmlns:a16="http://schemas.microsoft.com/office/drawing/2014/main" id="{6518E37D-F150-45F5-8B6C-A7C5BB7BCA0B}"/>
            </a:ext>
          </a:extLst>
        </xdr:cNvPr>
        <xdr:cNvSpPr txBox="1"/>
      </xdr:nvSpPr>
      <xdr:spPr>
        <a:xfrm>
          <a:off x="14389744" y="18665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144253</xdr:rowOff>
    </xdr:from>
    <xdr:ext cx="405111" cy="259045"/>
    <xdr:sp macro="" textlink="">
      <xdr:nvSpPr>
        <xdr:cNvPr id="596" name="n_3mainValue【庁舎】&#10;有形固定資産減価償却率">
          <a:extLst>
            <a:ext uri="{FF2B5EF4-FFF2-40B4-BE49-F238E27FC236}">
              <a16:creationId xmlns:a16="http://schemas.microsoft.com/office/drawing/2014/main" id="{F4753356-3D41-4B72-B956-A580C28A25AF}"/>
            </a:ext>
          </a:extLst>
        </xdr:cNvPr>
        <xdr:cNvSpPr txBox="1"/>
      </xdr:nvSpPr>
      <xdr:spPr>
        <a:xfrm>
          <a:off x="13500744" y="18660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137721</xdr:rowOff>
    </xdr:from>
    <xdr:ext cx="405111" cy="259045"/>
    <xdr:sp macro="" textlink="">
      <xdr:nvSpPr>
        <xdr:cNvPr id="597" name="n_4mainValue【庁舎】&#10;有形固定資産減価償却率">
          <a:extLst>
            <a:ext uri="{FF2B5EF4-FFF2-40B4-BE49-F238E27FC236}">
              <a16:creationId xmlns:a16="http://schemas.microsoft.com/office/drawing/2014/main" id="{8C6A684F-17BD-4A7A-B5F9-699CB30771A3}"/>
            </a:ext>
          </a:extLst>
        </xdr:cNvPr>
        <xdr:cNvSpPr txBox="1"/>
      </xdr:nvSpPr>
      <xdr:spPr>
        <a:xfrm>
          <a:off x="12611744" y="18654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98" name="正方形/長方形 597">
          <a:extLst>
            <a:ext uri="{FF2B5EF4-FFF2-40B4-BE49-F238E27FC236}">
              <a16:creationId xmlns:a16="http://schemas.microsoft.com/office/drawing/2014/main" id="{9ECE6572-0ACC-47C0-B86B-5FF2622F73BA}"/>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99" name="正方形/長方形 598">
          <a:extLst>
            <a:ext uri="{FF2B5EF4-FFF2-40B4-BE49-F238E27FC236}">
              <a16:creationId xmlns:a16="http://schemas.microsoft.com/office/drawing/2014/main" id="{B103B63B-DF5B-426F-BD4D-B98C1659228C}"/>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00" name="正方形/長方形 599">
          <a:extLst>
            <a:ext uri="{FF2B5EF4-FFF2-40B4-BE49-F238E27FC236}">
              <a16:creationId xmlns:a16="http://schemas.microsoft.com/office/drawing/2014/main" id="{89A9BF39-5AA3-43CE-96EC-81A771E9A79B}"/>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01" name="正方形/長方形 600">
          <a:extLst>
            <a:ext uri="{FF2B5EF4-FFF2-40B4-BE49-F238E27FC236}">
              <a16:creationId xmlns:a16="http://schemas.microsoft.com/office/drawing/2014/main" id="{8F141082-8D32-4A2B-83E0-01879904BDB6}"/>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02" name="正方形/長方形 601">
          <a:extLst>
            <a:ext uri="{FF2B5EF4-FFF2-40B4-BE49-F238E27FC236}">
              <a16:creationId xmlns:a16="http://schemas.microsoft.com/office/drawing/2014/main" id="{176D1052-6DB7-4C15-8BC4-6F977BABFA5A}"/>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03" name="正方形/長方形 602">
          <a:extLst>
            <a:ext uri="{FF2B5EF4-FFF2-40B4-BE49-F238E27FC236}">
              <a16:creationId xmlns:a16="http://schemas.microsoft.com/office/drawing/2014/main" id="{7314F8F8-A150-4EED-8BF4-9EDE1090952D}"/>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04" name="正方形/長方形 603">
          <a:extLst>
            <a:ext uri="{FF2B5EF4-FFF2-40B4-BE49-F238E27FC236}">
              <a16:creationId xmlns:a16="http://schemas.microsoft.com/office/drawing/2014/main" id="{3AD0A849-658C-48D1-83C6-E1CA4AE368A1}"/>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05" name="正方形/長方形 604">
          <a:extLst>
            <a:ext uri="{FF2B5EF4-FFF2-40B4-BE49-F238E27FC236}">
              <a16:creationId xmlns:a16="http://schemas.microsoft.com/office/drawing/2014/main" id="{1F593A33-431E-4785-8A5E-6FBA47F1DAE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06" name="テキスト ボックス 605">
          <a:extLst>
            <a:ext uri="{FF2B5EF4-FFF2-40B4-BE49-F238E27FC236}">
              <a16:creationId xmlns:a16="http://schemas.microsoft.com/office/drawing/2014/main" id="{5513255C-BA8D-4C35-BC43-0457D1A9D44F}"/>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07" name="直線コネクタ 606">
          <a:extLst>
            <a:ext uri="{FF2B5EF4-FFF2-40B4-BE49-F238E27FC236}">
              <a16:creationId xmlns:a16="http://schemas.microsoft.com/office/drawing/2014/main" id="{31B57F71-81B8-464B-8D21-380F4ABAE82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08" name="直線コネクタ 607">
          <a:extLst>
            <a:ext uri="{FF2B5EF4-FFF2-40B4-BE49-F238E27FC236}">
              <a16:creationId xmlns:a16="http://schemas.microsoft.com/office/drawing/2014/main" id="{94599CA0-8351-4801-B52B-42BEFFCB9E91}"/>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09" name="テキスト ボックス 608">
          <a:extLst>
            <a:ext uri="{FF2B5EF4-FFF2-40B4-BE49-F238E27FC236}">
              <a16:creationId xmlns:a16="http://schemas.microsoft.com/office/drawing/2014/main" id="{F089FC55-C249-494F-9A46-5B318A7B8636}"/>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10" name="直線コネクタ 609">
          <a:extLst>
            <a:ext uri="{FF2B5EF4-FFF2-40B4-BE49-F238E27FC236}">
              <a16:creationId xmlns:a16="http://schemas.microsoft.com/office/drawing/2014/main" id="{8C5E9C30-D48D-46ED-9DD1-9C62DB9D85D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11" name="テキスト ボックス 610">
          <a:extLst>
            <a:ext uri="{FF2B5EF4-FFF2-40B4-BE49-F238E27FC236}">
              <a16:creationId xmlns:a16="http://schemas.microsoft.com/office/drawing/2014/main" id="{7DCC549D-CBCC-49AD-8240-6A549A1EC40C}"/>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12" name="直線コネクタ 611">
          <a:extLst>
            <a:ext uri="{FF2B5EF4-FFF2-40B4-BE49-F238E27FC236}">
              <a16:creationId xmlns:a16="http://schemas.microsoft.com/office/drawing/2014/main" id="{4D70E602-06E0-4BDF-A16D-FA3EDC780EA6}"/>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13" name="テキスト ボックス 612">
          <a:extLst>
            <a:ext uri="{FF2B5EF4-FFF2-40B4-BE49-F238E27FC236}">
              <a16:creationId xmlns:a16="http://schemas.microsoft.com/office/drawing/2014/main" id="{E200303C-7008-4C0E-B42F-A8676A13AA51}"/>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14" name="直線コネクタ 613">
          <a:extLst>
            <a:ext uri="{FF2B5EF4-FFF2-40B4-BE49-F238E27FC236}">
              <a16:creationId xmlns:a16="http://schemas.microsoft.com/office/drawing/2014/main" id="{906BD2A1-6196-4260-9991-A8CF67BA2F2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15" name="テキスト ボックス 614">
          <a:extLst>
            <a:ext uri="{FF2B5EF4-FFF2-40B4-BE49-F238E27FC236}">
              <a16:creationId xmlns:a16="http://schemas.microsoft.com/office/drawing/2014/main" id="{C24C01D2-C7D6-44F2-A03C-4A6DD389096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16" name="直線コネクタ 615">
          <a:extLst>
            <a:ext uri="{FF2B5EF4-FFF2-40B4-BE49-F238E27FC236}">
              <a16:creationId xmlns:a16="http://schemas.microsoft.com/office/drawing/2014/main" id="{0695EB3A-64D9-4FE9-A092-70169A79621F}"/>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99</xdr:row>
      <xdr:rowOff>29227</xdr:rowOff>
    </xdr:from>
    <xdr:ext cx="531299" cy="259045"/>
    <xdr:sp macro="" textlink="">
      <xdr:nvSpPr>
        <xdr:cNvPr id="617" name="テキスト ボックス 616">
          <a:extLst>
            <a:ext uri="{FF2B5EF4-FFF2-40B4-BE49-F238E27FC236}">
              <a16:creationId xmlns:a16="http://schemas.microsoft.com/office/drawing/2014/main" id="{CE3E4657-0DA9-420C-A93C-1861160F86D6}"/>
            </a:ext>
          </a:extLst>
        </xdr:cNvPr>
        <xdr:cNvSpPr txBox="1"/>
      </xdr:nvSpPr>
      <xdr:spPr>
        <a:xfrm>
          <a:off x="17756701" y="1700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18" name="直線コネクタ 617">
          <a:extLst>
            <a:ext uri="{FF2B5EF4-FFF2-40B4-BE49-F238E27FC236}">
              <a16:creationId xmlns:a16="http://schemas.microsoft.com/office/drawing/2014/main" id="{F2746746-0A0C-4DD9-B3C9-57CF314AD9D7}"/>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619" name="テキスト ボックス 618">
          <a:extLst>
            <a:ext uri="{FF2B5EF4-FFF2-40B4-BE49-F238E27FC236}">
              <a16:creationId xmlns:a16="http://schemas.microsoft.com/office/drawing/2014/main" id="{65E2D940-918A-426A-8114-C127BCD49FEB}"/>
            </a:ext>
          </a:extLst>
        </xdr:cNvPr>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20" name="【庁舎】&#10;一人当たり面積グラフ枠">
          <a:extLst>
            <a:ext uri="{FF2B5EF4-FFF2-40B4-BE49-F238E27FC236}">
              <a16:creationId xmlns:a16="http://schemas.microsoft.com/office/drawing/2014/main" id="{8EB2A0C8-B639-4818-B0E0-48451427EDF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159513</xdr:rowOff>
    </xdr:from>
    <xdr:to>
      <xdr:col>116</xdr:col>
      <xdr:colOff>62864</xdr:colOff>
      <xdr:row>108</xdr:row>
      <xdr:rowOff>145669</xdr:rowOff>
    </xdr:to>
    <xdr:cxnSp macro="">
      <xdr:nvCxnSpPr>
        <xdr:cNvPr id="621" name="直線コネクタ 620">
          <a:extLst>
            <a:ext uri="{FF2B5EF4-FFF2-40B4-BE49-F238E27FC236}">
              <a16:creationId xmlns:a16="http://schemas.microsoft.com/office/drawing/2014/main" id="{BE994D8F-C711-4040-AF22-BCD91B4009E1}"/>
            </a:ext>
          </a:extLst>
        </xdr:cNvPr>
        <xdr:cNvCxnSpPr/>
      </xdr:nvCxnSpPr>
      <xdr:spPr>
        <a:xfrm flipV="1">
          <a:off x="22160864" y="17304513"/>
          <a:ext cx="0" cy="13577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149496</xdr:rowOff>
    </xdr:from>
    <xdr:ext cx="469744" cy="259045"/>
    <xdr:sp macro="" textlink="">
      <xdr:nvSpPr>
        <xdr:cNvPr id="622" name="【庁舎】&#10;一人当たり面積最小値テキスト">
          <a:extLst>
            <a:ext uri="{FF2B5EF4-FFF2-40B4-BE49-F238E27FC236}">
              <a16:creationId xmlns:a16="http://schemas.microsoft.com/office/drawing/2014/main" id="{D4F17A69-2FAD-4B44-BAA7-CFB7459FDF87}"/>
            </a:ext>
          </a:extLst>
        </xdr:cNvPr>
        <xdr:cNvSpPr txBox="1"/>
      </xdr:nvSpPr>
      <xdr:spPr>
        <a:xfrm>
          <a:off x="22199600" y="18666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145669</xdr:rowOff>
    </xdr:from>
    <xdr:to>
      <xdr:col>116</xdr:col>
      <xdr:colOff>152400</xdr:colOff>
      <xdr:row>108</xdr:row>
      <xdr:rowOff>145669</xdr:rowOff>
    </xdr:to>
    <xdr:cxnSp macro="">
      <xdr:nvCxnSpPr>
        <xdr:cNvPr id="623" name="直線コネクタ 622">
          <a:extLst>
            <a:ext uri="{FF2B5EF4-FFF2-40B4-BE49-F238E27FC236}">
              <a16:creationId xmlns:a16="http://schemas.microsoft.com/office/drawing/2014/main" id="{55BBDDE3-65F1-40CD-AA5F-58806936383A}"/>
            </a:ext>
          </a:extLst>
        </xdr:cNvPr>
        <xdr:cNvCxnSpPr/>
      </xdr:nvCxnSpPr>
      <xdr:spPr>
        <a:xfrm>
          <a:off x="22072600" y="18662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106190</xdr:rowOff>
    </xdr:from>
    <xdr:ext cx="534377" cy="259045"/>
    <xdr:sp macro="" textlink="">
      <xdr:nvSpPr>
        <xdr:cNvPr id="624" name="【庁舎】&#10;一人当たり面積最大値テキスト">
          <a:extLst>
            <a:ext uri="{FF2B5EF4-FFF2-40B4-BE49-F238E27FC236}">
              <a16:creationId xmlns:a16="http://schemas.microsoft.com/office/drawing/2014/main" id="{EF477298-45F6-4AA4-92FD-A9FC3372B3B7}"/>
            </a:ext>
          </a:extLst>
        </xdr:cNvPr>
        <xdr:cNvSpPr txBox="1"/>
      </xdr:nvSpPr>
      <xdr:spPr>
        <a:xfrm>
          <a:off x="22199600" y="17079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159513</xdr:rowOff>
    </xdr:from>
    <xdr:to>
      <xdr:col>116</xdr:col>
      <xdr:colOff>152400</xdr:colOff>
      <xdr:row>100</xdr:row>
      <xdr:rowOff>159513</xdr:rowOff>
    </xdr:to>
    <xdr:cxnSp macro="">
      <xdr:nvCxnSpPr>
        <xdr:cNvPr id="625" name="直線コネクタ 624">
          <a:extLst>
            <a:ext uri="{FF2B5EF4-FFF2-40B4-BE49-F238E27FC236}">
              <a16:creationId xmlns:a16="http://schemas.microsoft.com/office/drawing/2014/main" id="{2252267B-3F65-4D43-AFE9-67AEABC51345}"/>
            </a:ext>
          </a:extLst>
        </xdr:cNvPr>
        <xdr:cNvCxnSpPr/>
      </xdr:nvCxnSpPr>
      <xdr:spPr>
        <a:xfrm>
          <a:off x="22072600" y="17304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166895</xdr:rowOff>
    </xdr:from>
    <xdr:ext cx="469744" cy="259045"/>
    <xdr:sp macro="" textlink="">
      <xdr:nvSpPr>
        <xdr:cNvPr id="626" name="【庁舎】&#10;一人当たり面積平均値テキスト">
          <a:extLst>
            <a:ext uri="{FF2B5EF4-FFF2-40B4-BE49-F238E27FC236}">
              <a16:creationId xmlns:a16="http://schemas.microsoft.com/office/drawing/2014/main" id="{40945C2C-9206-4493-8B4D-6FDB127B68CC}"/>
            </a:ext>
          </a:extLst>
        </xdr:cNvPr>
        <xdr:cNvSpPr txBox="1"/>
      </xdr:nvSpPr>
      <xdr:spPr>
        <a:xfrm>
          <a:off x="22199600" y="183405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144018</xdr:rowOff>
    </xdr:from>
    <xdr:to>
      <xdr:col>116</xdr:col>
      <xdr:colOff>114300</xdr:colOff>
      <xdr:row>108</xdr:row>
      <xdr:rowOff>74168</xdr:rowOff>
    </xdr:to>
    <xdr:sp macro="" textlink="">
      <xdr:nvSpPr>
        <xdr:cNvPr id="627" name="フローチャート: 判断 626">
          <a:extLst>
            <a:ext uri="{FF2B5EF4-FFF2-40B4-BE49-F238E27FC236}">
              <a16:creationId xmlns:a16="http://schemas.microsoft.com/office/drawing/2014/main" id="{A69C40FF-9422-4C82-81E9-5ABA6A2FDE8F}"/>
            </a:ext>
          </a:extLst>
        </xdr:cNvPr>
        <xdr:cNvSpPr/>
      </xdr:nvSpPr>
      <xdr:spPr>
        <a:xfrm>
          <a:off x="22110700" y="18489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151130</xdr:rowOff>
    </xdr:from>
    <xdr:to>
      <xdr:col>112</xdr:col>
      <xdr:colOff>38100</xdr:colOff>
      <xdr:row>108</xdr:row>
      <xdr:rowOff>81280</xdr:rowOff>
    </xdr:to>
    <xdr:sp macro="" textlink="">
      <xdr:nvSpPr>
        <xdr:cNvPr id="628" name="フローチャート: 判断 627">
          <a:extLst>
            <a:ext uri="{FF2B5EF4-FFF2-40B4-BE49-F238E27FC236}">
              <a16:creationId xmlns:a16="http://schemas.microsoft.com/office/drawing/2014/main" id="{BBE2FB5C-8E97-498C-A7F2-963831ED62DA}"/>
            </a:ext>
          </a:extLst>
        </xdr:cNvPr>
        <xdr:cNvSpPr/>
      </xdr:nvSpPr>
      <xdr:spPr>
        <a:xfrm>
          <a:off x="21272500" y="18496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153036</xdr:rowOff>
    </xdr:from>
    <xdr:to>
      <xdr:col>107</xdr:col>
      <xdr:colOff>101600</xdr:colOff>
      <xdr:row>108</xdr:row>
      <xdr:rowOff>83186</xdr:rowOff>
    </xdr:to>
    <xdr:sp macro="" textlink="">
      <xdr:nvSpPr>
        <xdr:cNvPr id="629" name="フローチャート: 判断 628">
          <a:extLst>
            <a:ext uri="{FF2B5EF4-FFF2-40B4-BE49-F238E27FC236}">
              <a16:creationId xmlns:a16="http://schemas.microsoft.com/office/drawing/2014/main" id="{24992A0B-C763-488D-894A-057C9529443D}"/>
            </a:ext>
          </a:extLst>
        </xdr:cNvPr>
        <xdr:cNvSpPr/>
      </xdr:nvSpPr>
      <xdr:spPr>
        <a:xfrm>
          <a:off x="20383500" y="18498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155702</xdr:rowOff>
    </xdr:from>
    <xdr:to>
      <xdr:col>102</xdr:col>
      <xdr:colOff>165100</xdr:colOff>
      <xdr:row>108</xdr:row>
      <xdr:rowOff>85852</xdr:rowOff>
    </xdr:to>
    <xdr:sp macro="" textlink="">
      <xdr:nvSpPr>
        <xdr:cNvPr id="630" name="フローチャート: 判断 629">
          <a:extLst>
            <a:ext uri="{FF2B5EF4-FFF2-40B4-BE49-F238E27FC236}">
              <a16:creationId xmlns:a16="http://schemas.microsoft.com/office/drawing/2014/main" id="{8186F470-FDA2-4BCE-A699-606D0BB838A5}"/>
            </a:ext>
          </a:extLst>
        </xdr:cNvPr>
        <xdr:cNvSpPr/>
      </xdr:nvSpPr>
      <xdr:spPr>
        <a:xfrm>
          <a:off x="19494500" y="18500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157862</xdr:rowOff>
    </xdr:from>
    <xdr:to>
      <xdr:col>98</xdr:col>
      <xdr:colOff>38100</xdr:colOff>
      <xdr:row>108</xdr:row>
      <xdr:rowOff>88012</xdr:rowOff>
    </xdr:to>
    <xdr:sp macro="" textlink="">
      <xdr:nvSpPr>
        <xdr:cNvPr id="631" name="フローチャート: 判断 630">
          <a:extLst>
            <a:ext uri="{FF2B5EF4-FFF2-40B4-BE49-F238E27FC236}">
              <a16:creationId xmlns:a16="http://schemas.microsoft.com/office/drawing/2014/main" id="{EC2BB2DC-F7A4-4653-B8A5-7F4E92DE2BE8}"/>
            </a:ext>
          </a:extLst>
        </xdr:cNvPr>
        <xdr:cNvSpPr/>
      </xdr:nvSpPr>
      <xdr:spPr>
        <a:xfrm>
          <a:off x="18605500" y="18503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32" name="テキスト ボックス 631">
          <a:extLst>
            <a:ext uri="{FF2B5EF4-FFF2-40B4-BE49-F238E27FC236}">
              <a16:creationId xmlns:a16="http://schemas.microsoft.com/office/drawing/2014/main" id="{26369B0D-73A5-46CB-8449-8DEAC81A3FB5}"/>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33" name="テキスト ボックス 632">
          <a:extLst>
            <a:ext uri="{FF2B5EF4-FFF2-40B4-BE49-F238E27FC236}">
              <a16:creationId xmlns:a16="http://schemas.microsoft.com/office/drawing/2014/main" id="{3A826D4E-06BD-4F9B-A34E-1E084485A1DE}"/>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34" name="テキスト ボックス 633">
          <a:extLst>
            <a:ext uri="{FF2B5EF4-FFF2-40B4-BE49-F238E27FC236}">
              <a16:creationId xmlns:a16="http://schemas.microsoft.com/office/drawing/2014/main" id="{BDA114E1-6F0E-421A-A4BF-A48480CDB3D2}"/>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35" name="テキスト ボックス 634">
          <a:extLst>
            <a:ext uri="{FF2B5EF4-FFF2-40B4-BE49-F238E27FC236}">
              <a16:creationId xmlns:a16="http://schemas.microsoft.com/office/drawing/2014/main" id="{E12C7C7A-9E4A-4EDF-ACD1-077C290648EF}"/>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36" name="テキスト ボックス 635">
          <a:extLst>
            <a:ext uri="{FF2B5EF4-FFF2-40B4-BE49-F238E27FC236}">
              <a16:creationId xmlns:a16="http://schemas.microsoft.com/office/drawing/2014/main" id="{20C3C8C8-58FA-4254-AA8E-0C3AE574390B}"/>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40260</xdr:rowOff>
    </xdr:from>
    <xdr:to>
      <xdr:col>116</xdr:col>
      <xdr:colOff>114300</xdr:colOff>
      <xdr:row>108</xdr:row>
      <xdr:rowOff>141860</xdr:rowOff>
    </xdr:to>
    <xdr:sp macro="" textlink="">
      <xdr:nvSpPr>
        <xdr:cNvPr id="637" name="楕円 636">
          <a:extLst>
            <a:ext uri="{FF2B5EF4-FFF2-40B4-BE49-F238E27FC236}">
              <a16:creationId xmlns:a16="http://schemas.microsoft.com/office/drawing/2014/main" id="{91EAB744-826B-4994-9FA2-19F41AB5485B}"/>
            </a:ext>
          </a:extLst>
        </xdr:cNvPr>
        <xdr:cNvSpPr/>
      </xdr:nvSpPr>
      <xdr:spPr>
        <a:xfrm>
          <a:off x="22110700" y="18556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126637</xdr:rowOff>
    </xdr:from>
    <xdr:ext cx="469744" cy="259045"/>
    <xdr:sp macro="" textlink="">
      <xdr:nvSpPr>
        <xdr:cNvPr id="638" name="【庁舎】&#10;一人当たり面積該当値テキスト">
          <a:extLst>
            <a:ext uri="{FF2B5EF4-FFF2-40B4-BE49-F238E27FC236}">
              <a16:creationId xmlns:a16="http://schemas.microsoft.com/office/drawing/2014/main" id="{3DBF3A32-A9F2-4D56-9FB5-528D9D97F53B}"/>
            </a:ext>
          </a:extLst>
        </xdr:cNvPr>
        <xdr:cNvSpPr txBox="1"/>
      </xdr:nvSpPr>
      <xdr:spPr>
        <a:xfrm>
          <a:off x="22199600" y="18471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42418</xdr:rowOff>
    </xdr:from>
    <xdr:to>
      <xdr:col>112</xdr:col>
      <xdr:colOff>38100</xdr:colOff>
      <xdr:row>108</xdr:row>
      <xdr:rowOff>144018</xdr:rowOff>
    </xdr:to>
    <xdr:sp macro="" textlink="">
      <xdr:nvSpPr>
        <xdr:cNvPr id="639" name="楕円 638">
          <a:extLst>
            <a:ext uri="{FF2B5EF4-FFF2-40B4-BE49-F238E27FC236}">
              <a16:creationId xmlns:a16="http://schemas.microsoft.com/office/drawing/2014/main" id="{C87E56B9-AA2B-4553-88AD-EBAA40FDD5A6}"/>
            </a:ext>
          </a:extLst>
        </xdr:cNvPr>
        <xdr:cNvSpPr/>
      </xdr:nvSpPr>
      <xdr:spPr>
        <a:xfrm>
          <a:off x="21272500" y="18559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91060</xdr:rowOff>
    </xdr:from>
    <xdr:to>
      <xdr:col>116</xdr:col>
      <xdr:colOff>63500</xdr:colOff>
      <xdr:row>108</xdr:row>
      <xdr:rowOff>93218</xdr:rowOff>
    </xdr:to>
    <xdr:cxnSp macro="">
      <xdr:nvCxnSpPr>
        <xdr:cNvPr id="640" name="直線コネクタ 639">
          <a:extLst>
            <a:ext uri="{FF2B5EF4-FFF2-40B4-BE49-F238E27FC236}">
              <a16:creationId xmlns:a16="http://schemas.microsoft.com/office/drawing/2014/main" id="{BF3ED583-2372-492A-ACE6-416BFC6A173F}"/>
            </a:ext>
          </a:extLst>
        </xdr:cNvPr>
        <xdr:cNvCxnSpPr/>
      </xdr:nvCxnSpPr>
      <xdr:spPr>
        <a:xfrm flipV="1">
          <a:off x="21323300" y="18607660"/>
          <a:ext cx="838200" cy="2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43942</xdr:rowOff>
    </xdr:from>
    <xdr:to>
      <xdr:col>107</xdr:col>
      <xdr:colOff>101600</xdr:colOff>
      <xdr:row>108</xdr:row>
      <xdr:rowOff>145542</xdr:rowOff>
    </xdr:to>
    <xdr:sp macro="" textlink="">
      <xdr:nvSpPr>
        <xdr:cNvPr id="641" name="楕円 640">
          <a:extLst>
            <a:ext uri="{FF2B5EF4-FFF2-40B4-BE49-F238E27FC236}">
              <a16:creationId xmlns:a16="http://schemas.microsoft.com/office/drawing/2014/main" id="{90002554-4EB1-473C-830E-D54ADA6BBF4E}"/>
            </a:ext>
          </a:extLst>
        </xdr:cNvPr>
        <xdr:cNvSpPr/>
      </xdr:nvSpPr>
      <xdr:spPr>
        <a:xfrm>
          <a:off x="20383500" y="18560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93218</xdr:rowOff>
    </xdr:from>
    <xdr:to>
      <xdr:col>111</xdr:col>
      <xdr:colOff>177800</xdr:colOff>
      <xdr:row>108</xdr:row>
      <xdr:rowOff>94742</xdr:rowOff>
    </xdr:to>
    <xdr:cxnSp macro="">
      <xdr:nvCxnSpPr>
        <xdr:cNvPr id="642" name="直線コネクタ 641">
          <a:extLst>
            <a:ext uri="{FF2B5EF4-FFF2-40B4-BE49-F238E27FC236}">
              <a16:creationId xmlns:a16="http://schemas.microsoft.com/office/drawing/2014/main" id="{5A7A48AF-69AD-4068-9936-6E678BBCC0BD}"/>
            </a:ext>
          </a:extLst>
        </xdr:cNvPr>
        <xdr:cNvCxnSpPr/>
      </xdr:nvCxnSpPr>
      <xdr:spPr>
        <a:xfrm flipV="1">
          <a:off x="20434300" y="18609818"/>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45720</xdr:rowOff>
    </xdr:from>
    <xdr:to>
      <xdr:col>102</xdr:col>
      <xdr:colOff>165100</xdr:colOff>
      <xdr:row>108</xdr:row>
      <xdr:rowOff>147320</xdr:rowOff>
    </xdr:to>
    <xdr:sp macro="" textlink="">
      <xdr:nvSpPr>
        <xdr:cNvPr id="643" name="楕円 642">
          <a:extLst>
            <a:ext uri="{FF2B5EF4-FFF2-40B4-BE49-F238E27FC236}">
              <a16:creationId xmlns:a16="http://schemas.microsoft.com/office/drawing/2014/main" id="{A5C8AAA4-7423-4C65-AEB2-AFD41ED05EC8}"/>
            </a:ext>
          </a:extLst>
        </xdr:cNvPr>
        <xdr:cNvSpPr/>
      </xdr:nvSpPr>
      <xdr:spPr>
        <a:xfrm>
          <a:off x="19494500" y="18562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94742</xdr:rowOff>
    </xdr:from>
    <xdr:to>
      <xdr:col>107</xdr:col>
      <xdr:colOff>50800</xdr:colOff>
      <xdr:row>108</xdr:row>
      <xdr:rowOff>96520</xdr:rowOff>
    </xdr:to>
    <xdr:cxnSp macro="">
      <xdr:nvCxnSpPr>
        <xdr:cNvPr id="644" name="直線コネクタ 643">
          <a:extLst>
            <a:ext uri="{FF2B5EF4-FFF2-40B4-BE49-F238E27FC236}">
              <a16:creationId xmlns:a16="http://schemas.microsoft.com/office/drawing/2014/main" id="{36F45643-5FAA-4A29-998F-4BAED18379BB}"/>
            </a:ext>
          </a:extLst>
        </xdr:cNvPr>
        <xdr:cNvCxnSpPr/>
      </xdr:nvCxnSpPr>
      <xdr:spPr>
        <a:xfrm flipV="1">
          <a:off x="19545300" y="18611342"/>
          <a:ext cx="889000" cy="1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47371</xdr:rowOff>
    </xdr:from>
    <xdr:to>
      <xdr:col>98</xdr:col>
      <xdr:colOff>38100</xdr:colOff>
      <xdr:row>108</xdr:row>
      <xdr:rowOff>148971</xdr:rowOff>
    </xdr:to>
    <xdr:sp macro="" textlink="">
      <xdr:nvSpPr>
        <xdr:cNvPr id="645" name="楕円 644">
          <a:extLst>
            <a:ext uri="{FF2B5EF4-FFF2-40B4-BE49-F238E27FC236}">
              <a16:creationId xmlns:a16="http://schemas.microsoft.com/office/drawing/2014/main" id="{191C9AA4-2426-4176-9652-9CA38DDAD802}"/>
            </a:ext>
          </a:extLst>
        </xdr:cNvPr>
        <xdr:cNvSpPr/>
      </xdr:nvSpPr>
      <xdr:spPr>
        <a:xfrm>
          <a:off x="18605500" y="18563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96520</xdr:rowOff>
    </xdr:from>
    <xdr:to>
      <xdr:col>102</xdr:col>
      <xdr:colOff>114300</xdr:colOff>
      <xdr:row>108</xdr:row>
      <xdr:rowOff>98171</xdr:rowOff>
    </xdr:to>
    <xdr:cxnSp macro="">
      <xdr:nvCxnSpPr>
        <xdr:cNvPr id="646" name="直線コネクタ 645">
          <a:extLst>
            <a:ext uri="{FF2B5EF4-FFF2-40B4-BE49-F238E27FC236}">
              <a16:creationId xmlns:a16="http://schemas.microsoft.com/office/drawing/2014/main" id="{CE20596A-A0A4-48BB-9B22-B2A82B7F7873}"/>
            </a:ext>
          </a:extLst>
        </xdr:cNvPr>
        <xdr:cNvCxnSpPr/>
      </xdr:nvCxnSpPr>
      <xdr:spPr>
        <a:xfrm flipV="1">
          <a:off x="18656300" y="18613120"/>
          <a:ext cx="889000" cy="1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97807</xdr:rowOff>
    </xdr:from>
    <xdr:ext cx="469744" cy="259045"/>
    <xdr:sp macro="" textlink="">
      <xdr:nvSpPr>
        <xdr:cNvPr id="647" name="n_1aveValue【庁舎】&#10;一人当たり面積">
          <a:extLst>
            <a:ext uri="{FF2B5EF4-FFF2-40B4-BE49-F238E27FC236}">
              <a16:creationId xmlns:a16="http://schemas.microsoft.com/office/drawing/2014/main" id="{63C54472-3D81-4C53-8BBD-FE2805696D2F}"/>
            </a:ext>
          </a:extLst>
        </xdr:cNvPr>
        <xdr:cNvSpPr txBox="1"/>
      </xdr:nvSpPr>
      <xdr:spPr>
        <a:xfrm>
          <a:off x="21075727" y="18271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99713</xdr:rowOff>
    </xdr:from>
    <xdr:ext cx="469744" cy="259045"/>
    <xdr:sp macro="" textlink="">
      <xdr:nvSpPr>
        <xdr:cNvPr id="648" name="n_2aveValue【庁舎】&#10;一人当たり面積">
          <a:extLst>
            <a:ext uri="{FF2B5EF4-FFF2-40B4-BE49-F238E27FC236}">
              <a16:creationId xmlns:a16="http://schemas.microsoft.com/office/drawing/2014/main" id="{C658A845-F276-4CE1-9365-5B0E5A0B118E}"/>
            </a:ext>
          </a:extLst>
        </xdr:cNvPr>
        <xdr:cNvSpPr txBox="1"/>
      </xdr:nvSpPr>
      <xdr:spPr>
        <a:xfrm>
          <a:off x="20199427" y="18273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102379</xdr:rowOff>
    </xdr:from>
    <xdr:ext cx="469744" cy="259045"/>
    <xdr:sp macro="" textlink="">
      <xdr:nvSpPr>
        <xdr:cNvPr id="649" name="n_3aveValue【庁舎】&#10;一人当たり面積">
          <a:extLst>
            <a:ext uri="{FF2B5EF4-FFF2-40B4-BE49-F238E27FC236}">
              <a16:creationId xmlns:a16="http://schemas.microsoft.com/office/drawing/2014/main" id="{67F74D0F-322C-465A-976C-FE01413BCE9B}"/>
            </a:ext>
          </a:extLst>
        </xdr:cNvPr>
        <xdr:cNvSpPr txBox="1"/>
      </xdr:nvSpPr>
      <xdr:spPr>
        <a:xfrm>
          <a:off x="19310427" y="18276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104539</xdr:rowOff>
    </xdr:from>
    <xdr:ext cx="469744" cy="259045"/>
    <xdr:sp macro="" textlink="">
      <xdr:nvSpPr>
        <xdr:cNvPr id="650" name="n_4aveValue【庁舎】&#10;一人当たり面積">
          <a:extLst>
            <a:ext uri="{FF2B5EF4-FFF2-40B4-BE49-F238E27FC236}">
              <a16:creationId xmlns:a16="http://schemas.microsoft.com/office/drawing/2014/main" id="{D4A6BF95-ED48-425B-BED3-349F49D3679D}"/>
            </a:ext>
          </a:extLst>
        </xdr:cNvPr>
        <xdr:cNvSpPr txBox="1"/>
      </xdr:nvSpPr>
      <xdr:spPr>
        <a:xfrm>
          <a:off x="18421427" y="18278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135145</xdr:rowOff>
    </xdr:from>
    <xdr:ext cx="469744" cy="259045"/>
    <xdr:sp macro="" textlink="">
      <xdr:nvSpPr>
        <xdr:cNvPr id="651" name="n_1mainValue【庁舎】&#10;一人当たり面積">
          <a:extLst>
            <a:ext uri="{FF2B5EF4-FFF2-40B4-BE49-F238E27FC236}">
              <a16:creationId xmlns:a16="http://schemas.microsoft.com/office/drawing/2014/main" id="{0719D7DD-567B-4D4A-AE90-6A462D1C1833}"/>
            </a:ext>
          </a:extLst>
        </xdr:cNvPr>
        <xdr:cNvSpPr txBox="1"/>
      </xdr:nvSpPr>
      <xdr:spPr>
        <a:xfrm>
          <a:off x="21075727" y="18651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136669</xdr:rowOff>
    </xdr:from>
    <xdr:ext cx="469744" cy="259045"/>
    <xdr:sp macro="" textlink="">
      <xdr:nvSpPr>
        <xdr:cNvPr id="652" name="n_2mainValue【庁舎】&#10;一人当たり面積">
          <a:extLst>
            <a:ext uri="{FF2B5EF4-FFF2-40B4-BE49-F238E27FC236}">
              <a16:creationId xmlns:a16="http://schemas.microsoft.com/office/drawing/2014/main" id="{8B4EDE68-2D14-4F85-BFD2-33B14641D297}"/>
            </a:ext>
          </a:extLst>
        </xdr:cNvPr>
        <xdr:cNvSpPr txBox="1"/>
      </xdr:nvSpPr>
      <xdr:spPr>
        <a:xfrm>
          <a:off x="20199427" y="18653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138447</xdr:rowOff>
    </xdr:from>
    <xdr:ext cx="469744" cy="259045"/>
    <xdr:sp macro="" textlink="">
      <xdr:nvSpPr>
        <xdr:cNvPr id="653" name="n_3mainValue【庁舎】&#10;一人当たり面積">
          <a:extLst>
            <a:ext uri="{FF2B5EF4-FFF2-40B4-BE49-F238E27FC236}">
              <a16:creationId xmlns:a16="http://schemas.microsoft.com/office/drawing/2014/main" id="{5D9AEFC8-8674-47C1-890C-9CA5C38EDC03}"/>
            </a:ext>
          </a:extLst>
        </xdr:cNvPr>
        <xdr:cNvSpPr txBox="1"/>
      </xdr:nvSpPr>
      <xdr:spPr>
        <a:xfrm>
          <a:off x="19310427" y="18655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140098</xdr:rowOff>
    </xdr:from>
    <xdr:ext cx="469744" cy="259045"/>
    <xdr:sp macro="" textlink="">
      <xdr:nvSpPr>
        <xdr:cNvPr id="654" name="n_4mainValue【庁舎】&#10;一人当たり面積">
          <a:extLst>
            <a:ext uri="{FF2B5EF4-FFF2-40B4-BE49-F238E27FC236}">
              <a16:creationId xmlns:a16="http://schemas.microsoft.com/office/drawing/2014/main" id="{E6481234-B468-4031-8F87-F10DBB11808E}"/>
            </a:ext>
          </a:extLst>
        </xdr:cNvPr>
        <xdr:cNvSpPr txBox="1"/>
      </xdr:nvSpPr>
      <xdr:spPr>
        <a:xfrm>
          <a:off x="18421427" y="18656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55" name="正方形/長方形 654">
          <a:extLst>
            <a:ext uri="{FF2B5EF4-FFF2-40B4-BE49-F238E27FC236}">
              <a16:creationId xmlns:a16="http://schemas.microsoft.com/office/drawing/2014/main" id="{8483974B-D25B-4AD0-B653-D3275F7DC9AB}"/>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56" name="正方形/長方形 655">
          <a:extLst>
            <a:ext uri="{FF2B5EF4-FFF2-40B4-BE49-F238E27FC236}">
              <a16:creationId xmlns:a16="http://schemas.microsoft.com/office/drawing/2014/main" id="{5169D8CE-A902-4E77-962F-A04074FD7A9C}"/>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57" name="テキスト ボックス 656">
          <a:extLst>
            <a:ext uri="{FF2B5EF4-FFF2-40B4-BE49-F238E27FC236}">
              <a16:creationId xmlns:a16="http://schemas.microsoft.com/office/drawing/2014/main" id="{D7B7DD5E-D6CA-4FE4-9538-9B20DF170D8E}"/>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類似団体平均と比較して有形固定資産減価償却率が特に高くなっている施設は、体育館・プール、消防施設、庁舎である。</a:t>
          </a:r>
        </a:p>
        <a:p>
          <a:r>
            <a:rPr kumimoji="1" lang="ja-JP" altLang="en-US" sz="1050">
              <a:latin typeface="ＭＳ Ｐゴシック" panose="020B0600070205080204" pitchFamily="50" charset="-128"/>
              <a:ea typeface="ＭＳ Ｐゴシック" panose="020B0600070205080204" pitchFamily="50" charset="-128"/>
            </a:rPr>
            <a:t>体育館・プールについては、昭和</a:t>
          </a:r>
          <a:r>
            <a:rPr kumimoji="1" lang="en-US" altLang="ja-JP" sz="1050">
              <a:latin typeface="ＭＳ Ｐゴシック" panose="020B0600070205080204" pitchFamily="50" charset="-128"/>
              <a:ea typeface="ＭＳ Ｐゴシック" panose="020B0600070205080204" pitchFamily="50" charset="-128"/>
            </a:rPr>
            <a:t>53</a:t>
          </a:r>
          <a:r>
            <a:rPr kumimoji="1" lang="ja-JP" altLang="en-US" sz="1050">
              <a:latin typeface="ＭＳ Ｐゴシック" panose="020B0600070205080204" pitchFamily="50" charset="-128"/>
              <a:ea typeface="ＭＳ Ｐゴシック" panose="020B0600070205080204" pitchFamily="50" charset="-128"/>
            </a:rPr>
            <a:t>年に建設した藤里町町民体育館が耐用年数の</a:t>
          </a:r>
          <a:r>
            <a:rPr kumimoji="1" lang="en-US" altLang="ja-JP" sz="1050">
              <a:latin typeface="ＭＳ Ｐゴシック" panose="020B0600070205080204" pitchFamily="50" charset="-128"/>
              <a:ea typeface="ＭＳ Ｐゴシック" panose="020B0600070205080204" pitchFamily="50" charset="-128"/>
            </a:rPr>
            <a:t>34</a:t>
          </a:r>
          <a:r>
            <a:rPr kumimoji="1" lang="ja-JP" altLang="en-US" sz="1050">
              <a:latin typeface="ＭＳ Ｐゴシック" panose="020B0600070205080204" pitchFamily="50" charset="-128"/>
              <a:ea typeface="ＭＳ Ｐゴシック" panose="020B0600070205080204" pitchFamily="50" charset="-128"/>
            </a:rPr>
            <a:t>年を経過、平成</a:t>
          </a:r>
          <a:r>
            <a:rPr kumimoji="1" lang="en-US" altLang="ja-JP" sz="1050">
              <a:latin typeface="ＭＳ Ｐゴシック" panose="020B0600070205080204" pitchFamily="50" charset="-128"/>
              <a:ea typeface="ＭＳ Ｐゴシック" panose="020B0600070205080204" pitchFamily="50" charset="-128"/>
            </a:rPr>
            <a:t>3</a:t>
          </a:r>
          <a:r>
            <a:rPr kumimoji="1" lang="ja-JP" altLang="en-US" sz="1050">
              <a:latin typeface="ＭＳ Ｐゴシック" panose="020B0600070205080204" pitchFamily="50" charset="-128"/>
              <a:ea typeface="ＭＳ Ｐゴシック" panose="020B0600070205080204" pitchFamily="50" charset="-128"/>
            </a:rPr>
            <a:t>年に建設した土床体育館も耐用年数の</a:t>
          </a:r>
          <a:r>
            <a:rPr kumimoji="1" lang="en-US" altLang="ja-JP" sz="1050">
              <a:latin typeface="ＭＳ Ｐゴシック" panose="020B0600070205080204" pitchFamily="50" charset="-128"/>
              <a:ea typeface="ＭＳ Ｐゴシック" panose="020B0600070205080204" pitchFamily="50" charset="-128"/>
            </a:rPr>
            <a:t>22</a:t>
          </a:r>
          <a:r>
            <a:rPr kumimoji="1" lang="ja-JP" altLang="en-US" sz="1050">
              <a:latin typeface="ＭＳ Ｐゴシック" panose="020B0600070205080204" pitchFamily="50" charset="-128"/>
              <a:ea typeface="ＭＳ Ｐゴシック" panose="020B0600070205080204" pitchFamily="50" charset="-128"/>
            </a:rPr>
            <a:t>年を経過しているため、有形固定資産減価償却率が高くなっている。特に藤里町町民体育館は住民利用の多い施設であるため、耐震化工事による長寿命化ではなく新築による老朽化対策も視野に入れて対策を検討していく。</a:t>
          </a:r>
        </a:p>
        <a:p>
          <a:r>
            <a:rPr kumimoji="1" lang="ja-JP" altLang="en-US" sz="1050">
              <a:latin typeface="ＭＳ Ｐゴシック" panose="020B0600070205080204" pitchFamily="50" charset="-128"/>
              <a:ea typeface="ＭＳ Ｐゴシック" panose="020B0600070205080204" pitchFamily="50" charset="-128"/>
            </a:rPr>
            <a:t>庁舎については、昭和</a:t>
          </a:r>
          <a:r>
            <a:rPr kumimoji="1" lang="en-US" altLang="ja-JP" sz="1050">
              <a:latin typeface="ＭＳ Ｐゴシック" panose="020B0600070205080204" pitchFamily="50" charset="-128"/>
              <a:ea typeface="ＭＳ Ｐゴシック" panose="020B0600070205080204" pitchFamily="50" charset="-128"/>
            </a:rPr>
            <a:t>38</a:t>
          </a:r>
          <a:r>
            <a:rPr kumimoji="1" lang="ja-JP" altLang="en-US" sz="1050">
              <a:latin typeface="ＭＳ Ｐゴシック" panose="020B0600070205080204" pitchFamily="50" charset="-128"/>
              <a:ea typeface="ＭＳ Ｐゴシック" panose="020B0600070205080204" pitchFamily="50" charset="-128"/>
            </a:rPr>
            <a:t>年に建設し、耐用年数の</a:t>
          </a:r>
          <a:r>
            <a:rPr kumimoji="1" lang="en-US" altLang="ja-JP" sz="1050">
              <a:latin typeface="ＭＳ Ｐゴシック" panose="020B0600070205080204" pitchFamily="50" charset="-128"/>
              <a:ea typeface="ＭＳ Ｐゴシック" panose="020B0600070205080204" pitchFamily="50" charset="-128"/>
            </a:rPr>
            <a:t>50</a:t>
          </a:r>
          <a:r>
            <a:rPr kumimoji="1" lang="ja-JP" altLang="en-US" sz="1050">
              <a:latin typeface="ＭＳ Ｐゴシック" panose="020B0600070205080204" pitchFamily="50" charset="-128"/>
              <a:ea typeface="ＭＳ Ｐゴシック" panose="020B0600070205080204" pitchFamily="50" charset="-128"/>
            </a:rPr>
            <a:t>年を経過しているため、有形固定資産減価償却率が高くなっている。平成</a:t>
          </a:r>
          <a:r>
            <a:rPr kumimoji="1" lang="en-US" altLang="ja-JP" sz="1050">
              <a:latin typeface="ＭＳ Ｐゴシック" panose="020B0600070205080204" pitchFamily="50" charset="-128"/>
              <a:ea typeface="ＭＳ Ｐゴシック" panose="020B0600070205080204" pitchFamily="50" charset="-128"/>
            </a:rPr>
            <a:t>26</a:t>
          </a:r>
          <a:r>
            <a:rPr kumimoji="1" lang="ja-JP" altLang="en-US" sz="1050">
              <a:latin typeface="ＭＳ Ｐゴシック" panose="020B0600070205080204" pitchFamily="50" charset="-128"/>
              <a:ea typeface="ＭＳ Ｐゴシック" panose="020B0600070205080204" pitchFamily="50" charset="-128"/>
            </a:rPr>
            <a:t>年度に耐震改修を完了しており、今後も藤里町公共施設等総合管理計画に基づき老朽化対策に努めていく。</a:t>
          </a:r>
        </a:p>
        <a:p>
          <a:r>
            <a:rPr kumimoji="1" lang="ja-JP" altLang="en-US" sz="1050">
              <a:latin typeface="ＭＳ Ｐゴシック" panose="020B0600070205080204" pitchFamily="50" charset="-128"/>
              <a:ea typeface="ＭＳ Ｐゴシック" panose="020B0600070205080204" pitchFamily="50" charset="-128"/>
            </a:rPr>
            <a:t>消防施設については、防火水槽</a:t>
          </a:r>
          <a:r>
            <a:rPr kumimoji="1" lang="en-US" altLang="ja-JP" sz="1050">
              <a:latin typeface="ＭＳ Ｐゴシック" panose="020B0600070205080204" pitchFamily="50" charset="-128"/>
              <a:ea typeface="ＭＳ Ｐゴシック" panose="020B0600070205080204" pitchFamily="50" charset="-128"/>
            </a:rPr>
            <a:t>121</a:t>
          </a:r>
          <a:r>
            <a:rPr kumimoji="1" lang="ja-JP" altLang="en-US" sz="1050">
              <a:latin typeface="ＭＳ Ｐゴシック" panose="020B0600070205080204" pitchFamily="50" charset="-128"/>
              <a:ea typeface="ＭＳ Ｐゴシック" panose="020B0600070205080204" pitchFamily="50" charset="-128"/>
            </a:rPr>
            <a:t>基のうち昭和</a:t>
          </a:r>
          <a:r>
            <a:rPr kumimoji="1" lang="en-US" altLang="ja-JP" sz="1050">
              <a:latin typeface="ＭＳ Ｐゴシック" panose="020B0600070205080204" pitchFamily="50" charset="-128"/>
              <a:ea typeface="ＭＳ Ｐゴシック" panose="020B0600070205080204" pitchFamily="50" charset="-128"/>
            </a:rPr>
            <a:t>37</a:t>
          </a:r>
          <a:r>
            <a:rPr kumimoji="1" lang="ja-JP" altLang="en-US" sz="1050">
              <a:latin typeface="ＭＳ Ｐゴシック" panose="020B0600070205080204" pitchFamily="50" charset="-128"/>
              <a:ea typeface="ＭＳ Ｐゴシック" panose="020B0600070205080204" pitchFamily="50" charset="-128"/>
            </a:rPr>
            <a:t>年から平成</a:t>
          </a:r>
          <a:r>
            <a:rPr kumimoji="1" lang="en-US" altLang="ja-JP" sz="1050">
              <a:latin typeface="ＭＳ Ｐゴシック" panose="020B0600070205080204" pitchFamily="50" charset="-128"/>
              <a:ea typeface="ＭＳ Ｐゴシック" panose="020B0600070205080204" pitchFamily="50" charset="-128"/>
            </a:rPr>
            <a:t>3</a:t>
          </a:r>
          <a:r>
            <a:rPr kumimoji="1" lang="ja-JP" altLang="en-US" sz="1050">
              <a:latin typeface="ＭＳ Ｐゴシック" panose="020B0600070205080204" pitchFamily="50" charset="-128"/>
              <a:ea typeface="ＭＳ Ｐゴシック" panose="020B0600070205080204" pitchFamily="50" charset="-128"/>
            </a:rPr>
            <a:t>年までの間に整備した</a:t>
          </a:r>
          <a:r>
            <a:rPr kumimoji="1" lang="en-US" altLang="ja-JP" sz="1050">
              <a:latin typeface="ＭＳ Ｐゴシック" panose="020B0600070205080204" pitchFamily="50" charset="-128"/>
              <a:ea typeface="ＭＳ Ｐゴシック" panose="020B0600070205080204" pitchFamily="50" charset="-128"/>
            </a:rPr>
            <a:t>112</a:t>
          </a:r>
          <a:r>
            <a:rPr kumimoji="1" lang="ja-JP" altLang="en-US" sz="1050">
              <a:latin typeface="ＭＳ Ｐゴシック" panose="020B0600070205080204" pitchFamily="50" charset="-128"/>
              <a:ea typeface="ＭＳ Ｐゴシック" panose="020B0600070205080204" pitchFamily="50" charset="-128"/>
            </a:rPr>
            <a:t>基が耐用年数の</a:t>
          </a:r>
          <a:r>
            <a:rPr kumimoji="1" lang="en-US" altLang="ja-JP" sz="1050">
              <a:latin typeface="ＭＳ Ｐゴシック" panose="020B0600070205080204" pitchFamily="50" charset="-128"/>
              <a:ea typeface="ＭＳ Ｐゴシック" panose="020B0600070205080204" pitchFamily="50" charset="-128"/>
            </a:rPr>
            <a:t>30</a:t>
          </a:r>
          <a:r>
            <a:rPr kumimoji="1" lang="ja-JP" altLang="en-US" sz="1050">
              <a:latin typeface="ＭＳ Ｐゴシック" panose="020B0600070205080204" pitchFamily="50" charset="-128"/>
              <a:ea typeface="ＭＳ Ｐゴシック" panose="020B0600070205080204" pitchFamily="50" charset="-128"/>
            </a:rPr>
            <a:t>年を経過しており、残り</a:t>
          </a:r>
          <a:r>
            <a:rPr kumimoji="1" lang="en-US" altLang="ja-JP" sz="1050">
              <a:latin typeface="ＭＳ Ｐゴシック" panose="020B0600070205080204" pitchFamily="50" charset="-128"/>
              <a:ea typeface="ＭＳ Ｐゴシック" panose="020B0600070205080204" pitchFamily="50" charset="-128"/>
            </a:rPr>
            <a:t>9</a:t>
          </a:r>
          <a:r>
            <a:rPr kumimoji="1" lang="ja-JP" altLang="en-US" sz="1050">
              <a:latin typeface="ＭＳ Ｐゴシック" panose="020B0600070205080204" pitchFamily="50" charset="-128"/>
              <a:ea typeface="ＭＳ Ｐゴシック" panose="020B0600070205080204" pitchFamily="50" charset="-128"/>
            </a:rPr>
            <a:t>基についても耐用年数を経過しつつあるため、有形固定資産減価償却率が高くなっている。今後も藤里町公共施設等総合管理計画に基づき老朽化対策に努めていく。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627" t="s">
        <v>82</v>
      </c>
      <c r="C1" s="627"/>
      <c r="D1" s="627"/>
      <c r="E1" s="627"/>
      <c r="F1" s="627"/>
      <c r="G1" s="627"/>
      <c r="H1" s="627"/>
      <c r="I1" s="627"/>
      <c r="J1" s="627"/>
      <c r="K1" s="627"/>
      <c r="L1" s="627"/>
      <c r="M1" s="627"/>
      <c r="N1" s="627"/>
      <c r="O1" s="627"/>
      <c r="P1" s="627"/>
      <c r="Q1" s="627"/>
      <c r="R1" s="627"/>
      <c r="S1" s="627"/>
      <c r="T1" s="627"/>
      <c r="U1" s="627"/>
      <c r="V1" s="627"/>
      <c r="W1" s="627"/>
      <c r="X1" s="627"/>
      <c r="Y1" s="627"/>
      <c r="Z1" s="627"/>
      <c r="AA1" s="627"/>
      <c r="AB1" s="627"/>
      <c r="AC1" s="627"/>
      <c r="AD1" s="627"/>
      <c r="AE1" s="627"/>
      <c r="AF1" s="627"/>
      <c r="AG1" s="627"/>
      <c r="AH1" s="627"/>
      <c r="AI1" s="627"/>
      <c r="AJ1" s="627"/>
      <c r="AK1" s="627"/>
      <c r="AL1" s="627"/>
      <c r="AM1" s="627"/>
      <c r="AN1" s="627"/>
      <c r="AO1" s="627"/>
      <c r="AP1" s="627"/>
      <c r="AQ1" s="627"/>
      <c r="AR1" s="627"/>
      <c r="AS1" s="627"/>
      <c r="AT1" s="627"/>
      <c r="AU1" s="627"/>
      <c r="AV1" s="627"/>
      <c r="AW1" s="627"/>
      <c r="AX1" s="627"/>
      <c r="AY1" s="627"/>
      <c r="AZ1" s="627"/>
      <c r="BA1" s="627"/>
      <c r="BB1" s="627"/>
      <c r="BC1" s="627"/>
      <c r="BD1" s="627"/>
      <c r="BE1" s="627"/>
      <c r="BF1" s="627"/>
      <c r="BG1" s="627"/>
      <c r="BH1" s="627"/>
      <c r="BI1" s="627"/>
      <c r="BJ1" s="627"/>
      <c r="BK1" s="627"/>
      <c r="BL1" s="627"/>
      <c r="BM1" s="627"/>
      <c r="BN1" s="627"/>
      <c r="BO1" s="627"/>
      <c r="BP1" s="627"/>
      <c r="BQ1" s="627"/>
      <c r="BR1" s="627"/>
      <c r="BS1" s="627"/>
      <c r="BT1" s="627"/>
      <c r="BU1" s="627"/>
      <c r="BV1" s="627"/>
      <c r="BW1" s="627"/>
      <c r="BX1" s="627"/>
      <c r="BY1" s="627"/>
      <c r="BZ1" s="627"/>
      <c r="CA1" s="627"/>
      <c r="CB1" s="627"/>
      <c r="CC1" s="627"/>
      <c r="CD1" s="627"/>
      <c r="CE1" s="627"/>
      <c r="CF1" s="627"/>
      <c r="CG1" s="627"/>
      <c r="CH1" s="627"/>
      <c r="CI1" s="627"/>
      <c r="CJ1" s="627"/>
      <c r="CK1" s="627"/>
      <c r="CL1" s="627"/>
      <c r="CM1" s="627"/>
      <c r="CN1" s="627"/>
      <c r="CO1" s="627"/>
      <c r="CP1" s="627"/>
      <c r="CQ1" s="627"/>
      <c r="CR1" s="627"/>
      <c r="CS1" s="627"/>
      <c r="CT1" s="627"/>
      <c r="CU1" s="627"/>
      <c r="CV1" s="627"/>
      <c r="CW1" s="627"/>
      <c r="CX1" s="627"/>
      <c r="CY1" s="627"/>
      <c r="CZ1" s="627"/>
      <c r="DA1" s="627"/>
      <c r="DB1" s="627"/>
      <c r="DC1" s="627"/>
      <c r="DD1" s="627"/>
      <c r="DE1" s="627"/>
      <c r="DF1" s="627"/>
      <c r="DG1" s="627"/>
      <c r="DH1" s="627"/>
      <c r="DI1" s="627"/>
      <c r="DJ1" s="181"/>
      <c r="DK1" s="181"/>
      <c r="DL1" s="181"/>
      <c r="DM1" s="181"/>
      <c r="DN1" s="181"/>
      <c r="DO1" s="181"/>
    </row>
    <row r="2" spans="1:119" ht="24.75" thickBot="1" x14ac:dyDescent="0.2">
      <c r="B2" s="182" t="s">
        <v>83</v>
      </c>
      <c r="C2" s="182"/>
      <c r="D2" s="183"/>
    </row>
    <row r="3" spans="1:119" ht="18.75" customHeight="1" thickBot="1" x14ac:dyDescent="0.2">
      <c r="A3" s="181"/>
      <c r="B3" s="628" t="s">
        <v>84</v>
      </c>
      <c r="C3" s="629"/>
      <c r="D3" s="629"/>
      <c r="E3" s="630"/>
      <c r="F3" s="630"/>
      <c r="G3" s="630"/>
      <c r="H3" s="630"/>
      <c r="I3" s="630"/>
      <c r="J3" s="630"/>
      <c r="K3" s="630"/>
      <c r="L3" s="630" t="s">
        <v>85</v>
      </c>
      <c r="M3" s="630"/>
      <c r="N3" s="630"/>
      <c r="O3" s="630"/>
      <c r="P3" s="630"/>
      <c r="Q3" s="630"/>
      <c r="R3" s="633"/>
      <c r="S3" s="633"/>
      <c r="T3" s="633"/>
      <c r="U3" s="633"/>
      <c r="V3" s="634"/>
      <c r="W3" s="524" t="s">
        <v>86</v>
      </c>
      <c r="X3" s="525"/>
      <c r="Y3" s="525"/>
      <c r="Z3" s="525"/>
      <c r="AA3" s="525"/>
      <c r="AB3" s="629"/>
      <c r="AC3" s="633" t="s">
        <v>87</v>
      </c>
      <c r="AD3" s="525"/>
      <c r="AE3" s="525"/>
      <c r="AF3" s="525"/>
      <c r="AG3" s="525"/>
      <c r="AH3" s="525"/>
      <c r="AI3" s="525"/>
      <c r="AJ3" s="525"/>
      <c r="AK3" s="525"/>
      <c r="AL3" s="595"/>
      <c r="AM3" s="524" t="s">
        <v>88</v>
      </c>
      <c r="AN3" s="525"/>
      <c r="AO3" s="525"/>
      <c r="AP3" s="525"/>
      <c r="AQ3" s="525"/>
      <c r="AR3" s="525"/>
      <c r="AS3" s="525"/>
      <c r="AT3" s="525"/>
      <c r="AU3" s="525"/>
      <c r="AV3" s="525"/>
      <c r="AW3" s="525"/>
      <c r="AX3" s="595"/>
      <c r="AY3" s="587" t="s">
        <v>1</v>
      </c>
      <c r="AZ3" s="588"/>
      <c r="BA3" s="588"/>
      <c r="BB3" s="588"/>
      <c r="BC3" s="588"/>
      <c r="BD3" s="588"/>
      <c r="BE3" s="588"/>
      <c r="BF3" s="588"/>
      <c r="BG3" s="588"/>
      <c r="BH3" s="588"/>
      <c r="BI3" s="588"/>
      <c r="BJ3" s="588"/>
      <c r="BK3" s="588"/>
      <c r="BL3" s="588"/>
      <c r="BM3" s="637"/>
      <c r="BN3" s="524" t="s">
        <v>89</v>
      </c>
      <c r="BO3" s="525"/>
      <c r="BP3" s="525"/>
      <c r="BQ3" s="525"/>
      <c r="BR3" s="525"/>
      <c r="BS3" s="525"/>
      <c r="BT3" s="525"/>
      <c r="BU3" s="595"/>
      <c r="BV3" s="524" t="s">
        <v>90</v>
      </c>
      <c r="BW3" s="525"/>
      <c r="BX3" s="525"/>
      <c r="BY3" s="525"/>
      <c r="BZ3" s="525"/>
      <c r="CA3" s="525"/>
      <c r="CB3" s="525"/>
      <c r="CC3" s="595"/>
      <c r="CD3" s="587" t="s">
        <v>1</v>
      </c>
      <c r="CE3" s="588"/>
      <c r="CF3" s="588"/>
      <c r="CG3" s="588"/>
      <c r="CH3" s="588"/>
      <c r="CI3" s="588"/>
      <c r="CJ3" s="588"/>
      <c r="CK3" s="588"/>
      <c r="CL3" s="588"/>
      <c r="CM3" s="588"/>
      <c r="CN3" s="588"/>
      <c r="CO3" s="588"/>
      <c r="CP3" s="588"/>
      <c r="CQ3" s="588"/>
      <c r="CR3" s="588"/>
      <c r="CS3" s="637"/>
      <c r="CT3" s="524" t="s">
        <v>91</v>
      </c>
      <c r="CU3" s="525"/>
      <c r="CV3" s="525"/>
      <c r="CW3" s="525"/>
      <c r="CX3" s="525"/>
      <c r="CY3" s="525"/>
      <c r="CZ3" s="525"/>
      <c r="DA3" s="595"/>
      <c r="DB3" s="524" t="s">
        <v>92</v>
      </c>
      <c r="DC3" s="525"/>
      <c r="DD3" s="525"/>
      <c r="DE3" s="525"/>
      <c r="DF3" s="525"/>
      <c r="DG3" s="525"/>
      <c r="DH3" s="525"/>
      <c r="DI3" s="595"/>
    </row>
    <row r="4" spans="1:119" ht="18.75" customHeight="1" x14ac:dyDescent="0.15">
      <c r="A4" s="181"/>
      <c r="B4" s="603"/>
      <c r="C4" s="604"/>
      <c r="D4" s="604"/>
      <c r="E4" s="605"/>
      <c r="F4" s="605"/>
      <c r="G4" s="605"/>
      <c r="H4" s="605"/>
      <c r="I4" s="605"/>
      <c r="J4" s="605"/>
      <c r="K4" s="605"/>
      <c r="L4" s="605"/>
      <c r="M4" s="605"/>
      <c r="N4" s="605"/>
      <c r="O4" s="605"/>
      <c r="P4" s="605"/>
      <c r="Q4" s="605"/>
      <c r="R4" s="609"/>
      <c r="S4" s="609"/>
      <c r="T4" s="609"/>
      <c r="U4" s="609"/>
      <c r="V4" s="610"/>
      <c r="W4" s="596"/>
      <c r="X4" s="406"/>
      <c r="Y4" s="406"/>
      <c r="Z4" s="406"/>
      <c r="AA4" s="406"/>
      <c r="AB4" s="604"/>
      <c r="AC4" s="609"/>
      <c r="AD4" s="406"/>
      <c r="AE4" s="406"/>
      <c r="AF4" s="406"/>
      <c r="AG4" s="406"/>
      <c r="AH4" s="406"/>
      <c r="AI4" s="406"/>
      <c r="AJ4" s="406"/>
      <c r="AK4" s="406"/>
      <c r="AL4" s="597"/>
      <c r="AM4" s="546"/>
      <c r="AN4" s="444"/>
      <c r="AO4" s="444"/>
      <c r="AP4" s="444"/>
      <c r="AQ4" s="444"/>
      <c r="AR4" s="444"/>
      <c r="AS4" s="444"/>
      <c r="AT4" s="444"/>
      <c r="AU4" s="444"/>
      <c r="AV4" s="444"/>
      <c r="AW4" s="444"/>
      <c r="AX4" s="636"/>
      <c r="AY4" s="481" t="s">
        <v>93</v>
      </c>
      <c r="AZ4" s="482"/>
      <c r="BA4" s="482"/>
      <c r="BB4" s="482"/>
      <c r="BC4" s="482"/>
      <c r="BD4" s="482"/>
      <c r="BE4" s="482"/>
      <c r="BF4" s="482"/>
      <c r="BG4" s="482"/>
      <c r="BH4" s="482"/>
      <c r="BI4" s="482"/>
      <c r="BJ4" s="482"/>
      <c r="BK4" s="482"/>
      <c r="BL4" s="482"/>
      <c r="BM4" s="483"/>
      <c r="BN4" s="484">
        <v>4500846</v>
      </c>
      <c r="BO4" s="485"/>
      <c r="BP4" s="485"/>
      <c r="BQ4" s="485"/>
      <c r="BR4" s="485"/>
      <c r="BS4" s="485"/>
      <c r="BT4" s="485"/>
      <c r="BU4" s="486"/>
      <c r="BV4" s="484">
        <v>4282694</v>
      </c>
      <c r="BW4" s="485"/>
      <c r="BX4" s="485"/>
      <c r="BY4" s="485"/>
      <c r="BZ4" s="485"/>
      <c r="CA4" s="485"/>
      <c r="CB4" s="485"/>
      <c r="CC4" s="486"/>
      <c r="CD4" s="621" t="s">
        <v>94</v>
      </c>
      <c r="CE4" s="622"/>
      <c r="CF4" s="622"/>
      <c r="CG4" s="622"/>
      <c r="CH4" s="622"/>
      <c r="CI4" s="622"/>
      <c r="CJ4" s="622"/>
      <c r="CK4" s="622"/>
      <c r="CL4" s="622"/>
      <c r="CM4" s="622"/>
      <c r="CN4" s="622"/>
      <c r="CO4" s="622"/>
      <c r="CP4" s="622"/>
      <c r="CQ4" s="622"/>
      <c r="CR4" s="622"/>
      <c r="CS4" s="623"/>
      <c r="CT4" s="624">
        <v>6.1</v>
      </c>
      <c r="CU4" s="625"/>
      <c r="CV4" s="625"/>
      <c r="CW4" s="625"/>
      <c r="CX4" s="625"/>
      <c r="CY4" s="625"/>
      <c r="CZ4" s="625"/>
      <c r="DA4" s="626"/>
      <c r="DB4" s="624">
        <v>5.0999999999999996</v>
      </c>
      <c r="DC4" s="625"/>
      <c r="DD4" s="625"/>
      <c r="DE4" s="625"/>
      <c r="DF4" s="625"/>
      <c r="DG4" s="625"/>
      <c r="DH4" s="625"/>
      <c r="DI4" s="626"/>
    </row>
    <row r="5" spans="1:119" ht="18.75" customHeight="1" x14ac:dyDescent="0.15">
      <c r="A5" s="181"/>
      <c r="B5" s="631"/>
      <c r="C5" s="445"/>
      <c r="D5" s="445"/>
      <c r="E5" s="632"/>
      <c r="F5" s="632"/>
      <c r="G5" s="632"/>
      <c r="H5" s="632"/>
      <c r="I5" s="632"/>
      <c r="J5" s="632"/>
      <c r="K5" s="632"/>
      <c r="L5" s="632"/>
      <c r="M5" s="632"/>
      <c r="N5" s="632"/>
      <c r="O5" s="632"/>
      <c r="P5" s="632"/>
      <c r="Q5" s="632"/>
      <c r="R5" s="443"/>
      <c r="S5" s="443"/>
      <c r="T5" s="443"/>
      <c r="U5" s="443"/>
      <c r="V5" s="635"/>
      <c r="W5" s="546"/>
      <c r="X5" s="444"/>
      <c r="Y5" s="444"/>
      <c r="Z5" s="444"/>
      <c r="AA5" s="444"/>
      <c r="AB5" s="445"/>
      <c r="AC5" s="443"/>
      <c r="AD5" s="444"/>
      <c r="AE5" s="444"/>
      <c r="AF5" s="444"/>
      <c r="AG5" s="444"/>
      <c r="AH5" s="444"/>
      <c r="AI5" s="444"/>
      <c r="AJ5" s="444"/>
      <c r="AK5" s="444"/>
      <c r="AL5" s="636"/>
      <c r="AM5" s="512" t="s">
        <v>95</v>
      </c>
      <c r="AN5" s="412"/>
      <c r="AO5" s="412"/>
      <c r="AP5" s="412"/>
      <c r="AQ5" s="412"/>
      <c r="AR5" s="412"/>
      <c r="AS5" s="412"/>
      <c r="AT5" s="413"/>
      <c r="AU5" s="513" t="s">
        <v>96</v>
      </c>
      <c r="AV5" s="514"/>
      <c r="AW5" s="514"/>
      <c r="AX5" s="514"/>
      <c r="AY5" s="469" t="s">
        <v>97</v>
      </c>
      <c r="AZ5" s="470"/>
      <c r="BA5" s="470"/>
      <c r="BB5" s="470"/>
      <c r="BC5" s="470"/>
      <c r="BD5" s="470"/>
      <c r="BE5" s="470"/>
      <c r="BF5" s="470"/>
      <c r="BG5" s="470"/>
      <c r="BH5" s="470"/>
      <c r="BI5" s="470"/>
      <c r="BJ5" s="470"/>
      <c r="BK5" s="470"/>
      <c r="BL5" s="470"/>
      <c r="BM5" s="471"/>
      <c r="BN5" s="455">
        <v>4340424</v>
      </c>
      <c r="BO5" s="456"/>
      <c r="BP5" s="456"/>
      <c r="BQ5" s="456"/>
      <c r="BR5" s="456"/>
      <c r="BS5" s="456"/>
      <c r="BT5" s="456"/>
      <c r="BU5" s="457"/>
      <c r="BV5" s="455">
        <v>4149014</v>
      </c>
      <c r="BW5" s="456"/>
      <c r="BX5" s="456"/>
      <c r="BY5" s="456"/>
      <c r="BZ5" s="456"/>
      <c r="CA5" s="456"/>
      <c r="CB5" s="456"/>
      <c r="CC5" s="457"/>
      <c r="CD5" s="495" t="s">
        <v>98</v>
      </c>
      <c r="CE5" s="415"/>
      <c r="CF5" s="415"/>
      <c r="CG5" s="415"/>
      <c r="CH5" s="415"/>
      <c r="CI5" s="415"/>
      <c r="CJ5" s="415"/>
      <c r="CK5" s="415"/>
      <c r="CL5" s="415"/>
      <c r="CM5" s="415"/>
      <c r="CN5" s="415"/>
      <c r="CO5" s="415"/>
      <c r="CP5" s="415"/>
      <c r="CQ5" s="415"/>
      <c r="CR5" s="415"/>
      <c r="CS5" s="496"/>
      <c r="CT5" s="452">
        <v>87.2</v>
      </c>
      <c r="CU5" s="453"/>
      <c r="CV5" s="453"/>
      <c r="CW5" s="453"/>
      <c r="CX5" s="453"/>
      <c r="CY5" s="453"/>
      <c r="CZ5" s="453"/>
      <c r="DA5" s="454"/>
      <c r="DB5" s="452">
        <v>85.8</v>
      </c>
      <c r="DC5" s="453"/>
      <c r="DD5" s="453"/>
      <c r="DE5" s="453"/>
      <c r="DF5" s="453"/>
      <c r="DG5" s="453"/>
      <c r="DH5" s="453"/>
      <c r="DI5" s="454"/>
    </row>
    <row r="6" spans="1:119" ht="18.75" customHeight="1" x14ac:dyDescent="0.15">
      <c r="A6" s="181"/>
      <c r="B6" s="601" t="s">
        <v>99</v>
      </c>
      <c r="C6" s="442"/>
      <c r="D6" s="442"/>
      <c r="E6" s="602"/>
      <c r="F6" s="602"/>
      <c r="G6" s="602"/>
      <c r="H6" s="602"/>
      <c r="I6" s="602"/>
      <c r="J6" s="602"/>
      <c r="K6" s="602"/>
      <c r="L6" s="602" t="s">
        <v>100</v>
      </c>
      <c r="M6" s="602"/>
      <c r="N6" s="602"/>
      <c r="O6" s="602"/>
      <c r="P6" s="602"/>
      <c r="Q6" s="602"/>
      <c r="R6" s="440"/>
      <c r="S6" s="440"/>
      <c r="T6" s="440"/>
      <c r="U6" s="440"/>
      <c r="V6" s="608"/>
      <c r="W6" s="545" t="s">
        <v>101</v>
      </c>
      <c r="X6" s="441"/>
      <c r="Y6" s="441"/>
      <c r="Z6" s="441"/>
      <c r="AA6" s="441"/>
      <c r="AB6" s="442"/>
      <c r="AC6" s="613" t="s">
        <v>102</v>
      </c>
      <c r="AD6" s="614"/>
      <c r="AE6" s="614"/>
      <c r="AF6" s="614"/>
      <c r="AG6" s="614"/>
      <c r="AH6" s="614"/>
      <c r="AI6" s="614"/>
      <c r="AJ6" s="614"/>
      <c r="AK6" s="614"/>
      <c r="AL6" s="615"/>
      <c r="AM6" s="512" t="s">
        <v>103</v>
      </c>
      <c r="AN6" s="412"/>
      <c r="AO6" s="412"/>
      <c r="AP6" s="412"/>
      <c r="AQ6" s="412"/>
      <c r="AR6" s="412"/>
      <c r="AS6" s="412"/>
      <c r="AT6" s="413"/>
      <c r="AU6" s="513" t="s">
        <v>96</v>
      </c>
      <c r="AV6" s="514"/>
      <c r="AW6" s="514"/>
      <c r="AX6" s="514"/>
      <c r="AY6" s="469" t="s">
        <v>104</v>
      </c>
      <c r="AZ6" s="470"/>
      <c r="BA6" s="470"/>
      <c r="BB6" s="470"/>
      <c r="BC6" s="470"/>
      <c r="BD6" s="470"/>
      <c r="BE6" s="470"/>
      <c r="BF6" s="470"/>
      <c r="BG6" s="470"/>
      <c r="BH6" s="470"/>
      <c r="BI6" s="470"/>
      <c r="BJ6" s="470"/>
      <c r="BK6" s="470"/>
      <c r="BL6" s="470"/>
      <c r="BM6" s="471"/>
      <c r="BN6" s="455">
        <v>160422</v>
      </c>
      <c r="BO6" s="456"/>
      <c r="BP6" s="456"/>
      <c r="BQ6" s="456"/>
      <c r="BR6" s="456"/>
      <c r="BS6" s="456"/>
      <c r="BT6" s="456"/>
      <c r="BU6" s="457"/>
      <c r="BV6" s="455">
        <v>133680</v>
      </c>
      <c r="BW6" s="456"/>
      <c r="BX6" s="456"/>
      <c r="BY6" s="456"/>
      <c r="BZ6" s="456"/>
      <c r="CA6" s="456"/>
      <c r="CB6" s="456"/>
      <c r="CC6" s="457"/>
      <c r="CD6" s="495" t="s">
        <v>105</v>
      </c>
      <c r="CE6" s="415"/>
      <c r="CF6" s="415"/>
      <c r="CG6" s="415"/>
      <c r="CH6" s="415"/>
      <c r="CI6" s="415"/>
      <c r="CJ6" s="415"/>
      <c r="CK6" s="415"/>
      <c r="CL6" s="415"/>
      <c r="CM6" s="415"/>
      <c r="CN6" s="415"/>
      <c r="CO6" s="415"/>
      <c r="CP6" s="415"/>
      <c r="CQ6" s="415"/>
      <c r="CR6" s="415"/>
      <c r="CS6" s="496"/>
      <c r="CT6" s="598">
        <v>87.9</v>
      </c>
      <c r="CU6" s="599"/>
      <c r="CV6" s="599"/>
      <c r="CW6" s="599"/>
      <c r="CX6" s="599"/>
      <c r="CY6" s="599"/>
      <c r="CZ6" s="599"/>
      <c r="DA6" s="600"/>
      <c r="DB6" s="598">
        <v>87.7</v>
      </c>
      <c r="DC6" s="599"/>
      <c r="DD6" s="599"/>
      <c r="DE6" s="599"/>
      <c r="DF6" s="599"/>
      <c r="DG6" s="599"/>
      <c r="DH6" s="599"/>
      <c r="DI6" s="600"/>
    </row>
    <row r="7" spans="1:119" ht="18.75" customHeight="1" x14ac:dyDescent="0.15">
      <c r="A7" s="181"/>
      <c r="B7" s="603"/>
      <c r="C7" s="604"/>
      <c r="D7" s="604"/>
      <c r="E7" s="605"/>
      <c r="F7" s="605"/>
      <c r="G7" s="605"/>
      <c r="H7" s="605"/>
      <c r="I7" s="605"/>
      <c r="J7" s="605"/>
      <c r="K7" s="605"/>
      <c r="L7" s="605"/>
      <c r="M7" s="605"/>
      <c r="N7" s="605"/>
      <c r="O7" s="605"/>
      <c r="P7" s="605"/>
      <c r="Q7" s="605"/>
      <c r="R7" s="609"/>
      <c r="S7" s="609"/>
      <c r="T7" s="609"/>
      <c r="U7" s="609"/>
      <c r="V7" s="610"/>
      <c r="W7" s="596"/>
      <c r="X7" s="406"/>
      <c r="Y7" s="406"/>
      <c r="Z7" s="406"/>
      <c r="AA7" s="406"/>
      <c r="AB7" s="604"/>
      <c r="AC7" s="616"/>
      <c r="AD7" s="407"/>
      <c r="AE7" s="407"/>
      <c r="AF7" s="407"/>
      <c r="AG7" s="407"/>
      <c r="AH7" s="407"/>
      <c r="AI7" s="407"/>
      <c r="AJ7" s="407"/>
      <c r="AK7" s="407"/>
      <c r="AL7" s="617"/>
      <c r="AM7" s="512" t="s">
        <v>106</v>
      </c>
      <c r="AN7" s="412"/>
      <c r="AO7" s="412"/>
      <c r="AP7" s="412"/>
      <c r="AQ7" s="412"/>
      <c r="AR7" s="412"/>
      <c r="AS7" s="412"/>
      <c r="AT7" s="413"/>
      <c r="AU7" s="513" t="s">
        <v>107</v>
      </c>
      <c r="AV7" s="514"/>
      <c r="AW7" s="514"/>
      <c r="AX7" s="514"/>
      <c r="AY7" s="469" t="s">
        <v>108</v>
      </c>
      <c r="AZ7" s="470"/>
      <c r="BA7" s="470"/>
      <c r="BB7" s="470"/>
      <c r="BC7" s="470"/>
      <c r="BD7" s="470"/>
      <c r="BE7" s="470"/>
      <c r="BF7" s="470"/>
      <c r="BG7" s="470"/>
      <c r="BH7" s="470"/>
      <c r="BI7" s="470"/>
      <c r="BJ7" s="470"/>
      <c r="BK7" s="470"/>
      <c r="BL7" s="470"/>
      <c r="BM7" s="471"/>
      <c r="BN7" s="455">
        <v>17000</v>
      </c>
      <c r="BO7" s="456"/>
      <c r="BP7" s="456"/>
      <c r="BQ7" s="456"/>
      <c r="BR7" s="456"/>
      <c r="BS7" s="456"/>
      <c r="BT7" s="456"/>
      <c r="BU7" s="457"/>
      <c r="BV7" s="455">
        <v>8929</v>
      </c>
      <c r="BW7" s="456"/>
      <c r="BX7" s="456"/>
      <c r="BY7" s="456"/>
      <c r="BZ7" s="456"/>
      <c r="CA7" s="456"/>
      <c r="CB7" s="456"/>
      <c r="CC7" s="457"/>
      <c r="CD7" s="495" t="s">
        <v>109</v>
      </c>
      <c r="CE7" s="415"/>
      <c r="CF7" s="415"/>
      <c r="CG7" s="415"/>
      <c r="CH7" s="415"/>
      <c r="CI7" s="415"/>
      <c r="CJ7" s="415"/>
      <c r="CK7" s="415"/>
      <c r="CL7" s="415"/>
      <c r="CM7" s="415"/>
      <c r="CN7" s="415"/>
      <c r="CO7" s="415"/>
      <c r="CP7" s="415"/>
      <c r="CQ7" s="415"/>
      <c r="CR7" s="415"/>
      <c r="CS7" s="496"/>
      <c r="CT7" s="455">
        <v>2348030</v>
      </c>
      <c r="CU7" s="456"/>
      <c r="CV7" s="456"/>
      <c r="CW7" s="456"/>
      <c r="CX7" s="456"/>
      <c r="CY7" s="456"/>
      <c r="CZ7" s="456"/>
      <c r="DA7" s="457"/>
      <c r="DB7" s="455">
        <v>2423484</v>
      </c>
      <c r="DC7" s="456"/>
      <c r="DD7" s="456"/>
      <c r="DE7" s="456"/>
      <c r="DF7" s="456"/>
      <c r="DG7" s="456"/>
      <c r="DH7" s="456"/>
      <c r="DI7" s="457"/>
    </row>
    <row r="8" spans="1:119" ht="18.75" customHeight="1" thickBot="1" x14ac:dyDescent="0.2">
      <c r="A8" s="181"/>
      <c r="B8" s="606"/>
      <c r="C8" s="551"/>
      <c r="D8" s="551"/>
      <c r="E8" s="607"/>
      <c r="F8" s="607"/>
      <c r="G8" s="607"/>
      <c r="H8" s="607"/>
      <c r="I8" s="607"/>
      <c r="J8" s="607"/>
      <c r="K8" s="607"/>
      <c r="L8" s="607"/>
      <c r="M8" s="607"/>
      <c r="N8" s="607"/>
      <c r="O8" s="607"/>
      <c r="P8" s="607"/>
      <c r="Q8" s="607"/>
      <c r="R8" s="611"/>
      <c r="S8" s="611"/>
      <c r="T8" s="611"/>
      <c r="U8" s="611"/>
      <c r="V8" s="612"/>
      <c r="W8" s="526"/>
      <c r="X8" s="527"/>
      <c r="Y8" s="527"/>
      <c r="Z8" s="527"/>
      <c r="AA8" s="527"/>
      <c r="AB8" s="551"/>
      <c r="AC8" s="618"/>
      <c r="AD8" s="619"/>
      <c r="AE8" s="619"/>
      <c r="AF8" s="619"/>
      <c r="AG8" s="619"/>
      <c r="AH8" s="619"/>
      <c r="AI8" s="619"/>
      <c r="AJ8" s="619"/>
      <c r="AK8" s="619"/>
      <c r="AL8" s="620"/>
      <c r="AM8" s="512" t="s">
        <v>110</v>
      </c>
      <c r="AN8" s="412"/>
      <c r="AO8" s="412"/>
      <c r="AP8" s="412"/>
      <c r="AQ8" s="412"/>
      <c r="AR8" s="412"/>
      <c r="AS8" s="412"/>
      <c r="AT8" s="413"/>
      <c r="AU8" s="513" t="s">
        <v>96</v>
      </c>
      <c r="AV8" s="514"/>
      <c r="AW8" s="514"/>
      <c r="AX8" s="514"/>
      <c r="AY8" s="469" t="s">
        <v>111</v>
      </c>
      <c r="AZ8" s="470"/>
      <c r="BA8" s="470"/>
      <c r="BB8" s="470"/>
      <c r="BC8" s="470"/>
      <c r="BD8" s="470"/>
      <c r="BE8" s="470"/>
      <c r="BF8" s="470"/>
      <c r="BG8" s="470"/>
      <c r="BH8" s="470"/>
      <c r="BI8" s="470"/>
      <c r="BJ8" s="470"/>
      <c r="BK8" s="470"/>
      <c r="BL8" s="470"/>
      <c r="BM8" s="471"/>
      <c r="BN8" s="455">
        <v>143422</v>
      </c>
      <c r="BO8" s="456"/>
      <c r="BP8" s="456"/>
      <c r="BQ8" s="456"/>
      <c r="BR8" s="456"/>
      <c r="BS8" s="456"/>
      <c r="BT8" s="456"/>
      <c r="BU8" s="457"/>
      <c r="BV8" s="455">
        <v>124751</v>
      </c>
      <c r="BW8" s="456"/>
      <c r="BX8" s="456"/>
      <c r="BY8" s="456"/>
      <c r="BZ8" s="456"/>
      <c r="CA8" s="456"/>
      <c r="CB8" s="456"/>
      <c r="CC8" s="457"/>
      <c r="CD8" s="495" t="s">
        <v>112</v>
      </c>
      <c r="CE8" s="415"/>
      <c r="CF8" s="415"/>
      <c r="CG8" s="415"/>
      <c r="CH8" s="415"/>
      <c r="CI8" s="415"/>
      <c r="CJ8" s="415"/>
      <c r="CK8" s="415"/>
      <c r="CL8" s="415"/>
      <c r="CM8" s="415"/>
      <c r="CN8" s="415"/>
      <c r="CO8" s="415"/>
      <c r="CP8" s="415"/>
      <c r="CQ8" s="415"/>
      <c r="CR8" s="415"/>
      <c r="CS8" s="496"/>
      <c r="CT8" s="558">
        <v>0.13</v>
      </c>
      <c r="CU8" s="559"/>
      <c r="CV8" s="559"/>
      <c r="CW8" s="559"/>
      <c r="CX8" s="559"/>
      <c r="CY8" s="559"/>
      <c r="CZ8" s="559"/>
      <c r="DA8" s="560"/>
      <c r="DB8" s="558">
        <v>0.13</v>
      </c>
      <c r="DC8" s="559"/>
      <c r="DD8" s="559"/>
      <c r="DE8" s="559"/>
      <c r="DF8" s="559"/>
      <c r="DG8" s="559"/>
      <c r="DH8" s="559"/>
      <c r="DI8" s="560"/>
    </row>
    <row r="9" spans="1:119" ht="18.75" customHeight="1" thickBot="1" x14ac:dyDescent="0.2">
      <c r="A9" s="181"/>
      <c r="B9" s="587" t="s">
        <v>113</v>
      </c>
      <c r="C9" s="588"/>
      <c r="D9" s="588"/>
      <c r="E9" s="588"/>
      <c r="F9" s="588"/>
      <c r="G9" s="588"/>
      <c r="H9" s="588"/>
      <c r="I9" s="588"/>
      <c r="J9" s="588"/>
      <c r="K9" s="506"/>
      <c r="L9" s="589" t="s">
        <v>114</v>
      </c>
      <c r="M9" s="590"/>
      <c r="N9" s="590"/>
      <c r="O9" s="590"/>
      <c r="P9" s="590"/>
      <c r="Q9" s="591"/>
      <c r="R9" s="592">
        <v>2896</v>
      </c>
      <c r="S9" s="593"/>
      <c r="T9" s="593"/>
      <c r="U9" s="593"/>
      <c r="V9" s="594"/>
      <c r="W9" s="524" t="s">
        <v>115</v>
      </c>
      <c r="X9" s="525"/>
      <c r="Y9" s="525"/>
      <c r="Z9" s="525"/>
      <c r="AA9" s="525"/>
      <c r="AB9" s="525"/>
      <c r="AC9" s="525"/>
      <c r="AD9" s="525"/>
      <c r="AE9" s="525"/>
      <c r="AF9" s="525"/>
      <c r="AG9" s="525"/>
      <c r="AH9" s="525"/>
      <c r="AI9" s="525"/>
      <c r="AJ9" s="525"/>
      <c r="AK9" s="525"/>
      <c r="AL9" s="595"/>
      <c r="AM9" s="512" t="s">
        <v>116</v>
      </c>
      <c r="AN9" s="412"/>
      <c r="AO9" s="412"/>
      <c r="AP9" s="412"/>
      <c r="AQ9" s="412"/>
      <c r="AR9" s="412"/>
      <c r="AS9" s="412"/>
      <c r="AT9" s="413"/>
      <c r="AU9" s="513" t="s">
        <v>117</v>
      </c>
      <c r="AV9" s="514"/>
      <c r="AW9" s="514"/>
      <c r="AX9" s="514"/>
      <c r="AY9" s="469" t="s">
        <v>118</v>
      </c>
      <c r="AZ9" s="470"/>
      <c r="BA9" s="470"/>
      <c r="BB9" s="470"/>
      <c r="BC9" s="470"/>
      <c r="BD9" s="470"/>
      <c r="BE9" s="470"/>
      <c r="BF9" s="470"/>
      <c r="BG9" s="470"/>
      <c r="BH9" s="470"/>
      <c r="BI9" s="470"/>
      <c r="BJ9" s="470"/>
      <c r="BK9" s="470"/>
      <c r="BL9" s="470"/>
      <c r="BM9" s="471"/>
      <c r="BN9" s="455">
        <v>18671</v>
      </c>
      <c r="BO9" s="456"/>
      <c r="BP9" s="456"/>
      <c r="BQ9" s="456"/>
      <c r="BR9" s="456"/>
      <c r="BS9" s="456"/>
      <c r="BT9" s="456"/>
      <c r="BU9" s="457"/>
      <c r="BV9" s="455">
        <v>-3235</v>
      </c>
      <c r="BW9" s="456"/>
      <c r="BX9" s="456"/>
      <c r="BY9" s="456"/>
      <c r="BZ9" s="456"/>
      <c r="CA9" s="456"/>
      <c r="CB9" s="456"/>
      <c r="CC9" s="457"/>
      <c r="CD9" s="495" t="s">
        <v>119</v>
      </c>
      <c r="CE9" s="415"/>
      <c r="CF9" s="415"/>
      <c r="CG9" s="415"/>
      <c r="CH9" s="415"/>
      <c r="CI9" s="415"/>
      <c r="CJ9" s="415"/>
      <c r="CK9" s="415"/>
      <c r="CL9" s="415"/>
      <c r="CM9" s="415"/>
      <c r="CN9" s="415"/>
      <c r="CO9" s="415"/>
      <c r="CP9" s="415"/>
      <c r="CQ9" s="415"/>
      <c r="CR9" s="415"/>
      <c r="CS9" s="496"/>
      <c r="CT9" s="452">
        <v>11.8</v>
      </c>
      <c r="CU9" s="453"/>
      <c r="CV9" s="453"/>
      <c r="CW9" s="453"/>
      <c r="CX9" s="453"/>
      <c r="CY9" s="453"/>
      <c r="CZ9" s="453"/>
      <c r="DA9" s="454"/>
      <c r="DB9" s="452">
        <v>11.7</v>
      </c>
      <c r="DC9" s="453"/>
      <c r="DD9" s="453"/>
      <c r="DE9" s="453"/>
      <c r="DF9" s="453"/>
      <c r="DG9" s="453"/>
      <c r="DH9" s="453"/>
      <c r="DI9" s="454"/>
    </row>
    <row r="10" spans="1:119" ht="18.75" customHeight="1" thickBot="1" x14ac:dyDescent="0.2">
      <c r="A10" s="181"/>
      <c r="B10" s="587"/>
      <c r="C10" s="588"/>
      <c r="D10" s="588"/>
      <c r="E10" s="588"/>
      <c r="F10" s="588"/>
      <c r="G10" s="588"/>
      <c r="H10" s="588"/>
      <c r="I10" s="588"/>
      <c r="J10" s="588"/>
      <c r="K10" s="506"/>
      <c r="L10" s="411" t="s">
        <v>120</v>
      </c>
      <c r="M10" s="412"/>
      <c r="N10" s="412"/>
      <c r="O10" s="412"/>
      <c r="P10" s="412"/>
      <c r="Q10" s="413"/>
      <c r="R10" s="408">
        <v>3359</v>
      </c>
      <c r="S10" s="409"/>
      <c r="T10" s="409"/>
      <c r="U10" s="409"/>
      <c r="V10" s="468"/>
      <c r="W10" s="596"/>
      <c r="X10" s="406"/>
      <c r="Y10" s="406"/>
      <c r="Z10" s="406"/>
      <c r="AA10" s="406"/>
      <c r="AB10" s="406"/>
      <c r="AC10" s="406"/>
      <c r="AD10" s="406"/>
      <c r="AE10" s="406"/>
      <c r="AF10" s="406"/>
      <c r="AG10" s="406"/>
      <c r="AH10" s="406"/>
      <c r="AI10" s="406"/>
      <c r="AJ10" s="406"/>
      <c r="AK10" s="406"/>
      <c r="AL10" s="597"/>
      <c r="AM10" s="512" t="s">
        <v>121</v>
      </c>
      <c r="AN10" s="412"/>
      <c r="AO10" s="412"/>
      <c r="AP10" s="412"/>
      <c r="AQ10" s="412"/>
      <c r="AR10" s="412"/>
      <c r="AS10" s="412"/>
      <c r="AT10" s="413"/>
      <c r="AU10" s="513" t="s">
        <v>122</v>
      </c>
      <c r="AV10" s="514"/>
      <c r="AW10" s="514"/>
      <c r="AX10" s="514"/>
      <c r="AY10" s="469" t="s">
        <v>123</v>
      </c>
      <c r="AZ10" s="470"/>
      <c r="BA10" s="470"/>
      <c r="BB10" s="470"/>
      <c r="BC10" s="470"/>
      <c r="BD10" s="470"/>
      <c r="BE10" s="470"/>
      <c r="BF10" s="470"/>
      <c r="BG10" s="470"/>
      <c r="BH10" s="470"/>
      <c r="BI10" s="470"/>
      <c r="BJ10" s="470"/>
      <c r="BK10" s="470"/>
      <c r="BL10" s="470"/>
      <c r="BM10" s="471"/>
      <c r="BN10" s="455">
        <v>69562</v>
      </c>
      <c r="BO10" s="456"/>
      <c r="BP10" s="456"/>
      <c r="BQ10" s="456"/>
      <c r="BR10" s="456"/>
      <c r="BS10" s="456"/>
      <c r="BT10" s="456"/>
      <c r="BU10" s="457"/>
      <c r="BV10" s="455">
        <v>90934</v>
      </c>
      <c r="BW10" s="456"/>
      <c r="BX10" s="456"/>
      <c r="BY10" s="456"/>
      <c r="BZ10" s="456"/>
      <c r="CA10" s="456"/>
      <c r="CB10" s="456"/>
      <c r="CC10" s="457"/>
      <c r="CD10" s="184" t="s">
        <v>124</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587"/>
      <c r="C11" s="588"/>
      <c r="D11" s="588"/>
      <c r="E11" s="588"/>
      <c r="F11" s="588"/>
      <c r="G11" s="588"/>
      <c r="H11" s="588"/>
      <c r="I11" s="588"/>
      <c r="J11" s="588"/>
      <c r="K11" s="506"/>
      <c r="L11" s="416" t="s">
        <v>125</v>
      </c>
      <c r="M11" s="417"/>
      <c r="N11" s="417"/>
      <c r="O11" s="417"/>
      <c r="P11" s="417"/>
      <c r="Q11" s="418"/>
      <c r="R11" s="584" t="s">
        <v>126</v>
      </c>
      <c r="S11" s="585"/>
      <c r="T11" s="585"/>
      <c r="U11" s="585"/>
      <c r="V11" s="586"/>
      <c r="W11" s="596"/>
      <c r="X11" s="406"/>
      <c r="Y11" s="406"/>
      <c r="Z11" s="406"/>
      <c r="AA11" s="406"/>
      <c r="AB11" s="406"/>
      <c r="AC11" s="406"/>
      <c r="AD11" s="406"/>
      <c r="AE11" s="406"/>
      <c r="AF11" s="406"/>
      <c r="AG11" s="406"/>
      <c r="AH11" s="406"/>
      <c r="AI11" s="406"/>
      <c r="AJ11" s="406"/>
      <c r="AK11" s="406"/>
      <c r="AL11" s="597"/>
      <c r="AM11" s="512" t="s">
        <v>127</v>
      </c>
      <c r="AN11" s="412"/>
      <c r="AO11" s="412"/>
      <c r="AP11" s="412"/>
      <c r="AQ11" s="412"/>
      <c r="AR11" s="412"/>
      <c r="AS11" s="412"/>
      <c r="AT11" s="413"/>
      <c r="AU11" s="513" t="s">
        <v>128</v>
      </c>
      <c r="AV11" s="514"/>
      <c r="AW11" s="514"/>
      <c r="AX11" s="514"/>
      <c r="AY11" s="469" t="s">
        <v>129</v>
      </c>
      <c r="AZ11" s="470"/>
      <c r="BA11" s="470"/>
      <c r="BB11" s="470"/>
      <c r="BC11" s="470"/>
      <c r="BD11" s="470"/>
      <c r="BE11" s="470"/>
      <c r="BF11" s="470"/>
      <c r="BG11" s="470"/>
      <c r="BH11" s="470"/>
      <c r="BI11" s="470"/>
      <c r="BJ11" s="470"/>
      <c r="BK11" s="470"/>
      <c r="BL11" s="470"/>
      <c r="BM11" s="471"/>
      <c r="BN11" s="455">
        <v>0</v>
      </c>
      <c r="BO11" s="456"/>
      <c r="BP11" s="456"/>
      <c r="BQ11" s="456"/>
      <c r="BR11" s="456"/>
      <c r="BS11" s="456"/>
      <c r="BT11" s="456"/>
      <c r="BU11" s="457"/>
      <c r="BV11" s="455">
        <v>0</v>
      </c>
      <c r="BW11" s="456"/>
      <c r="BX11" s="456"/>
      <c r="BY11" s="456"/>
      <c r="BZ11" s="456"/>
      <c r="CA11" s="456"/>
      <c r="CB11" s="456"/>
      <c r="CC11" s="457"/>
      <c r="CD11" s="495" t="s">
        <v>130</v>
      </c>
      <c r="CE11" s="415"/>
      <c r="CF11" s="415"/>
      <c r="CG11" s="415"/>
      <c r="CH11" s="415"/>
      <c r="CI11" s="415"/>
      <c r="CJ11" s="415"/>
      <c r="CK11" s="415"/>
      <c r="CL11" s="415"/>
      <c r="CM11" s="415"/>
      <c r="CN11" s="415"/>
      <c r="CO11" s="415"/>
      <c r="CP11" s="415"/>
      <c r="CQ11" s="415"/>
      <c r="CR11" s="415"/>
      <c r="CS11" s="496"/>
      <c r="CT11" s="558" t="s">
        <v>131</v>
      </c>
      <c r="CU11" s="559"/>
      <c r="CV11" s="559"/>
      <c r="CW11" s="559"/>
      <c r="CX11" s="559"/>
      <c r="CY11" s="559"/>
      <c r="CZ11" s="559"/>
      <c r="DA11" s="560"/>
      <c r="DB11" s="558" t="s">
        <v>131</v>
      </c>
      <c r="DC11" s="559"/>
      <c r="DD11" s="559"/>
      <c r="DE11" s="559"/>
      <c r="DF11" s="559"/>
      <c r="DG11" s="559"/>
      <c r="DH11" s="559"/>
      <c r="DI11" s="560"/>
    </row>
    <row r="12" spans="1:119" ht="18.75" customHeight="1" x14ac:dyDescent="0.15">
      <c r="A12" s="181"/>
      <c r="B12" s="561" t="s">
        <v>132</v>
      </c>
      <c r="C12" s="562"/>
      <c r="D12" s="562"/>
      <c r="E12" s="562"/>
      <c r="F12" s="562"/>
      <c r="G12" s="562"/>
      <c r="H12" s="562"/>
      <c r="I12" s="562"/>
      <c r="J12" s="562"/>
      <c r="K12" s="563"/>
      <c r="L12" s="570" t="s">
        <v>133</v>
      </c>
      <c r="M12" s="571"/>
      <c r="N12" s="571"/>
      <c r="O12" s="571"/>
      <c r="P12" s="571"/>
      <c r="Q12" s="572"/>
      <c r="R12" s="573">
        <v>2899</v>
      </c>
      <c r="S12" s="574"/>
      <c r="T12" s="574"/>
      <c r="U12" s="574"/>
      <c r="V12" s="575"/>
      <c r="W12" s="576" t="s">
        <v>1</v>
      </c>
      <c r="X12" s="514"/>
      <c r="Y12" s="514"/>
      <c r="Z12" s="514"/>
      <c r="AA12" s="514"/>
      <c r="AB12" s="577"/>
      <c r="AC12" s="578" t="s">
        <v>134</v>
      </c>
      <c r="AD12" s="579"/>
      <c r="AE12" s="579"/>
      <c r="AF12" s="579"/>
      <c r="AG12" s="580"/>
      <c r="AH12" s="578" t="s">
        <v>135</v>
      </c>
      <c r="AI12" s="579"/>
      <c r="AJ12" s="579"/>
      <c r="AK12" s="579"/>
      <c r="AL12" s="581"/>
      <c r="AM12" s="512" t="s">
        <v>136</v>
      </c>
      <c r="AN12" s="412"/>
      <c r="AO12" s="412"/>
      <c r="AP12" s="412"/>
      <c r="AQ12" s="412"/>
      <c r="AR12" s="412"/>
      <c r="AS12" s="412"/>
      <c r="AT12" s="413"/>
      <c r="AU12" s="513" t="s">
        <v>96</v>
      </c>
      <c r="AV12" s="514"/>
      <c r="AW12" s="514"/>
      <c r="AX12" s="514"/>
      <c r="AY12" s="469" t="s">
        <v>137</v>
      </c>
      <c r="AZ12" s="470"/>
      <c r="BA12" s="470"/>
      <c r="BB12" s="470"/>
      <c r="BC12" s="470"/>
      <c r="BD12" s="470"/>
      <c r="BE12" s="470"/>
      <c r="BF12" s="470"/>
      <c r="BG12" s="470"/>
      <c r="BH12" s="470"/>
      <c r="BI12" s="470"/>
      <c r="BJ12" s="470"/>
      <c r="BK12" s="470"/>
      <c r="BL12" s="470"/>
      <c r="BM12" s="471"/>
      <c r="BN12" s="455">
        <v>128552</v>
      </c>
      <c r="BO12" s="456"/>
      <c r="BP12" s="456"/>
      <c r="BQ12" s="456"/>
      <c r="BR12" s="456"/>
      <c r="BS12" s="456"/>
      <c r="BT12" s="456"/>
      <c r="BU12" s="457"/>
      <c r="BV12" s="455">
        <v>0</v>
      </c>
      <c r="BW12" s="456"/>
      <c r="BX12" s="456"/>
      <c r="BY12" s="456"/>
      <c r="BZ12" s="456"/>
      <c r="CA12" s="456"/>
      <c r="CB12" s="456"/>
      <c r="CC12" s="457"/>
      <c r="CD12" s="495" t="s">
        <v>138</v>
      </c>
      <c r="CE12" s="415"/>
      <c r="CF12" s="415"/>
      <c r="CG12" s="415"/>
      <c r="CH12" s="415"/>
      <c r="CI12" s="415"/>
      <c r="CJ12" s="415"/>
      <c r="CK12" s="415"/>
      <c r="CL12" s="415"/>
      <c r="CM12" s="415"/>
      <c r="CN12" s="415"/>
      <c r="CO12" s="415"/>
      <c r="CP12" s="415"/>
      <c r="CQ12" s="415"/>
      <c r="CR12" s="415"/>
      <c r="CS12" s="496"/>
      <c r="CT12" s="558" t="s">
        <v>139</v>
      </c>
      <c r="CU12" s="559"/>
      <c r="CV12" s="559"/>
      <c r="CW12" s="559"/>
      <c r="CX12" s="559"/>
      <c r="CY12" s="559"/>
      <c r="CZ12" s="559"/>
      <c r="DA12" s="560"/>
      <c r="DB12" s="558" t="s">
        <v>131</v>
      </c>
      <c r="DC12" s="559"/>
      <c r="DD12" s="559"/>
      <c r="DE12" s="559"/>
      <c r="DF12" s="559"/>
      <c r="DG12" s="559"/>
      <c r="DH12" s="559"/>
      <c r="DI12" s="560"/>
    </row>
    <row r="13" spans="1:119" ht="18.75" customHeight="1" x14ac:dyDescent="0.15">
      <c r="A13" s="181"/>
      <c r="B13" s="564"/>
      <c r="C13" s="565"/>
      <c r="D13" s="565"/>
      <c r="E13" s="565"/>
      <c r="F13" s="565"/>
      <c r="G13" s="565"/>
      <c r="H13" s="565"/>
      <c r="I13" s="565"/>
      <c r="J13" s="565"/>
      <c r="K13" s="566"/>
      <c r="L13" s="190"/>
      <c r="M13" s="539" t="s">
        <v>140</v>
      </c>
      <c r="N13" s="540"/>
      <c r="O13" s="540"/>
      <c r="P13" s="540"/>
      <c r="Q13" s="541"/>
      <c r="R13" s="542">
        <v>2884</v>
      </c>
      <c r="S13" s="543"/>
      <c r="T13" s="543"/>
      <c r="U13" s="543"/>
      <c r="V13" s="544"/>
      <c r="W13" s="545" t="s">
        <v>141</v>
      </c>
      <c r="X13" s="441"/>
      <c r="Y13" s="441"/>
      <c r="Z13" s="441"/>
      <c r="AA13" s="441"/>
      <c r="AB13" s="442"/>
      <c r="AC13" s="408">
        <v>182</v>
      </c>
      <c r="AD13" s="409"/>
      <c r="AE13" s="409"/>
      <c r="AF13" s="409"/>
      <c r="AG13" s="410"/>
      <c r="AH13" s="408">
        <v>193</v>
      </c>
      <c r="AI13" s="409"/>
      <c r="AJ13" s="409"/>
      <c r="AK13" s="409"/>
      <c r="AL13" s="468"/>
      <c r="AM13" s="512" t="s">
        <v>142</v>
      </c>
      <c r="AN13" s="412"/>
      <c r="AO13" s="412"/>
      <c r="AP13" s="412"/>
      <c r="AQ13" s="412"/>
      <c r="AR13" s="412"/>
      <c r="AS13" s="412"/>
      <c r="AT13" s="413"/>
      <c r="AU13" s="513" t="s">
        <v>143</v>
      </c>
      <c r="AV13" s="514"/>
      <c r="AW13" s="514"/>
      <c r="AX13" s="514"/>
      <c r="AY13" s="469" t="s">
        <v>144</v>
      </c>
      <c r="AZ13" s="470"/>
      <c r="BA13" s="470"/>
      <c r="BB13" s="470"/>
      <c r="BC13" s="470"/>
      <c r="BD13" s="470"/>
      <c r="BE13" s="470"/>
      <c r="BF13" s="470"/>
      <c r="BG13" s="470"/>
      <c r="BH13" s="470"/>
      <c r="BI13" s="470"/>
      <c r="BJ13" s="470"/>
      <c r="BK13" s="470"/>
      <c r="BL13" s="470"/>
      <c r="BM13" s="471"/>
      <c r="BN13" s="455">
        <v>-40319</v>
      </c>
      <c r="BO13" s="456"/>
      <c r="BP13" s="456"/>
      <c r="BQ13" s="456"/>
      <c r="BR13" s="456"/>
      <c r="BS13" s="456"/>
      <c r="BT13" s="456"/>
      <c r="BU13" s="457"/>
      <c r="BV13" s="455">
        <v>87699</v>
      </c>
      <c r="BW13" s="456"/>
      <c r="BX13" s="456"/>
      <c r="BY13" s="456"/>
      <c r="BZ13" s="456"/>
      <c r="CA13" s="456"/>
      <c r="CB13" s="456"/>
      <c r="CC13" s="457"/>
      <c r="CD13" s="495" t="s">
        <v>145</v>
      </c>
      <c r="CE13" s="415"/>
      <c r="CF13" s="415"/>
      <c r="CG13" s="415"/>
      <c r="CH13" s="415"/>
      <c r="CI13" s="415"/>
      <c r="CJ13" s="415"/>
      <c r="CK13" s="415"/>
      <c r="CL13" s="415"/>
      <c r="CM13" s="415"/>
      <c r="CN13" s="415"/>
      <c r="CO13" s="415"/>
      <c r="CP13" s="415"/>
      <c r="CQ13" s="415"/>
      <c r="CR13" s="415"/>
      <c r="CS13" s="496"/>
      <c r="CT13" s="452">
        <v>6.1</v>
      </c>
      <c r="CU13" s="453"/>
      <c r="CV13" s="453"/>
      <c r="CW13" s="453"/>
      <c r="CX13" s="453"/>
      <c r="CY13" s="453"/>
      <c r="CZ13" s="453"/>
      <c r="DA13" s="454"/>
      <c r="DB13" s="452">
        <v>6</v>
      </c>
      <c r="DC13" s="453"/>
      <c r="DD13" s="453"/>
      <c r="DE13" s="453"/>
      <c r="DF13" s="453"/>
      <c r="DG13" s="453"/>
      <c r="DH13" s="453"/>
      <c r="DI13" s="454"/>
    </row>
    <row r="14" spans="1:119" ht="18.75" customHeight="1" thickBot="1" x14ac:dyDescent="0.2">
      <c r="A14" s="181"/>
      <c r="B14" s="564"/>
      <c r="C14" s="565"/>
      <c r="D14" s="565"/>
      <c r="E14" s="565"/>
      <c r="F14" s="565"/>
      <c r="G14" s="565"/>
      <c r="H14" s="565"/>
      <c r="I14" s="565"/>
      <c r="J14" s="565"/>
      <c r="K14" s="566"/>
      <c r="L14" s="529" t="s">
        <v>146</v>
      </c>
      <c r="M14" s="582"/>
      <c r="N14" s="582"/>
      <c r="O14" s="582"/>
      <c r="P14" s="582"/>
      <c r="Q14" s="583"/>
      <c r="R14" s="542">
        <v>3002</v>
      </c>
      <c r="S14" s="543"/>
      <c r="T14" s="543"/>
      <c r="U14" s="543"/>
      <c r="V14" s="544"/>
      <c r="W14" s="546"/>
      <c r="X14" s="444"/>
      <c r="Y14" s="444"/>
      <c r="Z14" s="444"/>
      <c r="AA14" s="444"/>
      <c r="AB14" s="445"/>
      <c r="AC14" s="535">
        <v>13.3</v>
      </c>
      <c r="AD14" s="536"/>
      <c r="AE14" s="536"/>
      <c r="AF14" s="536"/>
      <c r="AG14" s="537"/>
      <c r="AH14" s="535">
        <v>12.9</v>
      </c>
      <c r="AI14" s="536"/>
      <c r="AJ14" s="536"/>
      <c r="AK14" s="536"/>
      <c r="AL14" s="538"/>
      <c r="AM14" s="512"/>
      <c r="AN14" s="412"/>
      <c r="AO14" s="412"/>
      <c r="AP14" s="412"/>
      <c r="AQ14" s="412"/>
      <c r="AR14" s="412"/>
      <c r="AS14" s="412"/>
      <c r="AT14" s="413"/>
      <c r="AU14" s="513"/>
      <c r="AV14" s="514"/>
      <c r="AW14" s="514"/>
      <c r="AX14" s="514"/>
      <c r="AY14" s="469"/>
      <c r="AZ14" s="470"/>
      <c r="BA14" s="470"/>
      <c r="BB14" s="470"/>
      <c r="BC14" s="470"/>
      <c r="BD14" s="470"/>
      <c r="BE14" s="470"/>
      <c r="BF14" s="470"/>
      <c r="BG14" s="470"/>
      <c r="BH14" s="470"/>
      <c r="BI14" s="470"/>
      <c r="BJ14" s="470"/>
      <c r="BK14" s="470"/>
      <c r="BL14" s="470"/>
      <c r="BM14" s="471"/>
      <c r="BN14" s="455"/>
      <c r="BO14" s="456"/>
      <c r="BP14" s="456"/>
      <c r="BQ14" s="456"/>
      <c r="BR14" s="456"/>
      <c r="BS14" s="456"/>
      <c r="BT14" s="456"/>
      <c r="BU14" s="457"/>
      <c r="BV14" s="455"/>
      <c r="BW14" s="456"/>
      <c r="BX14" s="456"/>
      <c r="BY14" s="456"/>
      <c r="BZ14" s="456"/>
      <c r="CA14" s="456"/>
      <c r="CB14" s="456"/>
      <c r="CC14" s="457"/>
      <c r="CD14" s="492" t="s">
        <v>147</v>
      </c>
      <c r="CE14" s="493"/>
      <c r="CF14" s="493"/>
      <c r="CG14" s="493"/>
      <c r="CH14" s="493"/>
      <c r="CI14" s="493"/>
      <c r="CJ14" s="493"/>
      <c r="CK14" s="493"/>
      <c r="CL14" s="493"/>
      <c r="CM14" s="493"/>
      <c r="CN14" s="493"/>
      <c r="CO14" s="493"/>
      <c r="CP14" s="493"/>
      <c r="CQ14" s="493"/>
      <c r="CR14" s="493"/>
      <c r="CS14" s="494"/>
      <c r="CT14" s="552">
        <v>18.8</v>
      </c>
      <c r="CU14" s="553"/>
      <c r="CV14" s="553"/>
      <c r="CW14" s="553"/>
      <c r="CX14" s="553"/>
      <c r="CY14" s="553"/>
      <c r="CZ14" s="553"/>
      <c r="DA14" s="554"/>
      <c r="DB14" s="552">
        <v>11.9</v>
      </c>
      <c r="DC14" s="553"/>
      <c r="DD14" s="553"/>
      <c r="DE14" s="553"/>
      <c r="DF14" s="553"/>
      <c r="DG14" s="553"/>
      <c r="DH14" s="553"/>
      <c r="DI14" s="554"/>
    </row>
    <row r="15" spans="1:119" ht="18.75" customHeight="1" x14ac:dyDescent="0.15">
      <c r="A15" s="181"/>
      <c r="B15" s="564"/>
      <c r="C15" s="565"/>
      <c r="D15" s="565"/>
      <c r="E15" s="565"/>
      <c r="F15" s="565"/>
      <c r="G15" s="565"/>
      <c r="H15" s="565"/>
      <c r="I15" s="565"/>
      <c r="J15" s="565"/>
      <c r="K15" s="566"/>
      <c r="L15" s="190"/>
      <c r="M15" s="539" t="s">
        <v>148</v>
      </c>
      <c r="N15" s="540"/>
      <c r="O15" s="540"/>
      <c r="P15" s="540"/>
      <c r="Q15" s="541"/>
      <c r="R15" s="542">
        <v>2984</v>
      </c>
      <c r="S15" s="543"/>
      <c r="T15" s="543"/>
      <c r="U15" s="543"/>
      <c r="V15" s="544"/>
      <c r="W15" s="545" t="s">
        <v>149</v>
      </c>
      <c r="X15" s="441"/>
      <c r="Y15" s="441"/>
      <c r="Z15" s="441"/>
      <c r="AA15" s="441"/>
      <c r="AB15" s="442"/>
      <c r="AC15" s="408">
        <v>346</v>
      </c>
      <c r="AD15" s="409"/>
      <c r="AE15" s="409"/>
      <c r="AF15" s="409"/>
      <c r="AG15" s="410"/>
      <c r="AH15" s="408">
        <v>390</v>
      </c>
      <c r="AI15" s="409"/>
      <c r="AJ15" s="409"/>
      <c r="AK15" s="409"/>
      <c r="AL15" s="468"/>
      <c r="AM15" s="512"/>
      <c r="AN15" s="412"/>
      <c r="AO15" s="412"/>
      <c r="AP15" s="412"/>
      <c r="AQ15" s="412"/>
      <c r="AR15" s="412"/>
      <c r="AS15" s="412"/>
      <c r="AT15" s="413"/>
      <c r="AU15" s="513"/>
      <c r="AV15" s="514"/>
      <c r="AW15" s="514"/>
      <c r="AX15" s="514"/>
      <c r="AY15" s="481" t="s">
        <v>150</v>
      </c>
      <c r="AZ15" s="482"/>
      <c r="BA15" s="482"/>
      <c r="BB15" s="482"/>
      <c r="BC15" s="482"/>
      <c r="BD15" s="482"/>
      <c r="BE15" s="482"/>
      <c r="BF15" s="482"/>
      <c r="BG15" s="482"/>
      <c r="BH15" s="482"/>
      <c r="BI15" s="482"/>
      <c r="BJ15" s="482"/>
      <c r="BK15" s="482"/>
      <c r="BL15" s="482"/>
      <c r="BM15" s="483"/>
      <c r="BN15" s="484">
        <v>292889</v>
      </c>
      <c r="BO15" s="485"/>
      <c r="BP15" s="485"/>
      <c r="BQ15" s="485"/>
      <c r="BR15" s="485"/>
      <c r="BS15" s="485"/>
      <c r="BT15" s="485"/>
      <c r="BU15" s="486"/>
      <c r="BV15" s="484">
        <v>288402</v>
      </c>
      <c r="BW15" s="485"/>
      <c r="BX15" s="485"/>
      <c r="BY15" s="485"/>
      <c r="BZ15" s="485"/>
      <c r="CA15" s="485"/>
      <c r="CB15" s="485"/>
      <c r="CC15" s="486"/>
      <c r="CD15" s="555" t="s">
        <v>151</v>
      </c>
      <c r="CE15" s="556"/>
      <c r="CF15" s="556"/>
      <c r="CG15" s="556"/>
      <c r="CH15" s="556"/>
      <c r="CI15" s="556"/>
      <c r="CJ15" s="556"/>
      <c r="CK15" s="556"/>
      <c r="CL15" s="556"/>
      <c r="CM15" s="556"/>
      <c r="CN15" s="556"/>
      <c r="CO15" s="556"/>
      <c r="CP15" s="556"/>
      <c r="CQ15" s="556"/>
      <c r="CR15" s="556"/>
      <c r="CS15" s="557"/>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64"/>
      <c r="C16" s="565"/>
      <c r="D16" s="565"/>
      <c r="E16" s="565"/>
      <c r="F16" s="565"/>
      <c r="G16" s="565"/>
      <c r="H16" s="565"/>
      <c r="I16" s="565"/>
      <c r="J16" s="565"/>
      <c r="K16" s="566"/>
      <c r="L16" s="529" t="s">
        <v>152</v>
      </c>
      <c r="M16" s="530"/>
      <c r="N16" s="530"/>
      <c r="O16" s="530"/>
      <c r="P16" s="530"/>
      <c r="Q16" s="531"/>
      <c r="R16" s="532" t="s">
        <v>153</v>
      </c>
      <c r="S16" s="533"/>
      <c r="T16" s="533"/>
      <c r="U16" s="533"/>
      <c r="V16" s="534"/>
      <c r="W16" s="546"/>
      <c r="X16" s="444"/>
      <c r="Y16" s="444"/>
      <c r="Z16" s="444"/>
      <c r="AA16" s="444"/>
      <c r="AB16" s="445"/>
      <c r="AC16" s="535">
        <v>25.2</v>
      </c>
      <c r="AD16" s="536"/>
      <c r="AE16" s="536"/>
      <c r="AF16" s="536"/>
      <c r="AG16" s="537"/>
      <c r="AH16" s="535">
        <v>26</v>
      </c>
      <c r="AI16" s="536"/>
      <c r="AJ16" s="536"/>
      <c r="AK16" s="536"/>
      <c r="AL16" s="538"/>
      <c r="AM16" s="512"/>
      <c r="AN16" s="412"/>
      <c r="AO16" s="412"/>
      <c r="AP16" s="412"/>
      <c r="AQ16" s="412"/>
      <c r="AR16" s="412"/>
      <c r="AS16" s="412"/>
      <c r="AT16" s="413"/>
      <c r="AU16" s="513"/>
      <c r="AV16" s="514"/>
      <c r="AW16" s="514"/>
      <c r="AX16" s="514"/>
      <c r="AY16" s="469" t="s">
        <v>154</v>
      </c>
      <c r="AZ16" s="470"/>
      <c r="BA16" s="470"/>
      <c r="BB16" s="470"/>
      <c r="BC16" s="470"/>
      <c r="BD16" s="470"/>
      <c r="BE16" s="470"/>
      <c r="BF16" s="470"/>
      <c r="BG16" s="470"/>
      <c r="BH16" s="470"/>
      <c r="BI16" s="470"/>
      <c r="BJ16" s="470"/>
      <c r="BK16" s="470"/>
      <c r="BL16" s="470"/>
      <c r="BM16" s="471"/>
      <c r="BN16" s="455">
        <v>2272189</v>
      </c>
      <c r="BO16" s="456"/>
      <c r="BP16" s="456"/>
      <c r="BQ16" s="456"/>
      <c r="BR16" s="456"/>
      <c r="BS16" s="456"/>
      <c r="BT16" s="456"/>
      <c r="BU16" s="457"/>
      <c r="BV16" s="455">
        <v>2293280</v>
      </c>
      <c r="BW16" s="456"/>
      <c r="BX16" s="456"/>
      <c r="BY16" s="456"/>
      <c r="BZ16" s="456"/>
      <c r="CA16" s="456"/>
      <c r="CB16" s="456"/>
      <c r="CC16" s="457"/>
      <c r="CD16" s="194"/>
      <c r="CE16" s="487"/>
      <c r="CF16" s="487"/>
      <c r="CG16" s="487"/>
      <c r="CH16" s="487"/>
      <c r="CI16" s="487"/>
      <c r="CJ16" s="487"/>
      <c r="CK16" s="487"/>
      <c r="CL16" s="487"/>
      <c r="CM16" s="487"/>
      <c r="CN16" s="487"/>
      <c r="CO16" s="487"/>
      <c r="CP16" s="487"/>
      <c r="CQ16" s="487"/>
      <c r="CR16" s="487"/>
      <c r="CS16" s="488"/>
      <c r="CT16" s="452"/>
      <c r="CU16" s="453"/>
      <c r="CV16" s="453"/>
      <c r="CW16" s="453"/>
      <c r="CX16" s="453"/>
      <c r="CY16" s="453"/>
      <c r="CZ16" s="453"/>
      <c r="DA16" s="454"/>
      <c r="DB16" s="452"/>
      <c r="DC16" s="453"/>
      <c r="DD16" s="453"/>
      <c r="DE16" s="453"/>
      <c r="DF16" s="453"/>
      <c r="DG16" s="453"/>
      <c r="DH16" s="453"/>
      <c r="DI16" s="454"/>
    </row>
    <row r="17" spans="1:113" ht="18.75" customHeight="1" thickBot="1" x14ac:dyDescent="0.2">
      <c r="A17" s="181"/>
      <c r="B17" s="567"/>
      <c r="C17" s="568"/>
      <c r="D17" s="568"/>
      <c r="E17" s="568"/>
      <c r="F17" s="568"/>
      <c r="G17" s="568"/>
      <c r="H17" s="568"/>
      <c r="I17" s="568"/>
      <c r="J17" s="568"/>
      <c r="K17" s="569"/>
      <c r="L17" s="195"/>
      <c r="M17" s="548" t="s">
        <v>155</v>
      </c>
      <c r="N17" s="549"/>
      <c r="O17" s="549"/>
      <c r="P17" s="549"/>
      <c r="Q17" s="550"/>
      <c r="R17" s="532" t="s">
        <v>153</v>
      </c>
      <c r="S17" s="533"/>
      <c r="T17" s="533"/>
      <c r="U17" s="533"/>
      <c r="V17" s="534"/>
      <c r="W17" s="545" t="s">
        <v>156</v>
      </c>
      <c r="X17" s="441"/>
      <c r="Y17" s="441"/>
      <c r="Z17" s="441"/>
      <c r="AA17" s="441"/>
      <c r="AB17" s="442"/>
      <c r="AC17" s="408">
        <v>843</v>
      </c>
      <c r="AD17" s="409"/>
      <c r="AE17" s="409"/>
      <c r="AF17" s="409"/>
      <c r="AG17" s="410"/>
      <c r="AH17" s="408">
        <v>918</v>
      </c>
      <c r="AI17" s="409"/>
      <c r="AJ17" s="409"/>
      <c r="AK17" s="409"/>
      <c r="AL17" s="468"/>
      <c r="AM17" s="512"/>
      <c r="AN17" s="412"/>
      <c r="AO17" s="412"/>
      <c r="AP17" s="412"/>
      <c r="AQ17" s="412"/>
      <c r="AR17" s="412"/>
      <c r="AS17" s="412"/>
      <c r="AT17" s="413"/>
      <c r="AU17" s="513"/>
      <c r="AV17" s="514"/>
      <c r="AW17" s="514"/>
      <c r="AX17" s="514"/>
      <c r="AY17" s="469" t="s">
        <v>157</v>
      </c>
      <c r="AZ17" s="470"/>
      <c r="BA17" s="470"/>
      <c r="BB17" s="470"/>
      <c r="BC17" s="470"/>
      <c r="BD17" s="470"/>
      <c r="BE17" s="470"/>
      <c r="BF17" s="470"/>
      <c r="BG17" s="470"/>
      <c r="BH17" s="470"/>
      <c r="BI17" s="470"/>
      <c r="BJ17" s="470"/>
      <c r="BK17" s="470"/>
      <c r="BL17" s="470"/>
      <c r="BM17" s="471"/>
      <c r="BN17" s="455">
        <v>350481</v>
      </c>
      <c r="BO17" s="456"/>
      <c r="BP17" s="456"/>
      <c r="BQ17" s="456"/>
      <c r="BR17" s="456"/>
      <c r="BS17" s="456"/>
      <c r="BT17" s="456"/>
      <c r="BU17" s="457"/>
      <c r="BV17" s="455">
        <v>346872</v>
      </c>
      <c r="BW17" s="456"/>
      <c r="BX17" s="456"/>
      <c r="BY17" s="456"/>
      <c r="BZ17" s="456"/>
      <c r="CA17" s="456"/>
      <c r="CB17" s="456"/>
      <c r="CC17" s="457"/>
      <c r="CD17" s="194"/>
      <c r="CE17" s="487"/>
      <c r="CF17" s="487"/>
      <c r="CG17" s="487"/>
      <c r="CH17" s="487"/>
      <c r="CI17" s="487"/>
      <c r="CJ17" s="487"/>
      <c r="CK17" s="487"/>
      <c r="CL17" s="487"/>
      <c r="CM17" s="487"/>
      <c r="CN17" s="487"/>
      <c r="CO17" s="487"/>
      <c r="CP17" s="487"/>
      <c r="CQ17" s="487"/>
      <c r="CR17" s="487"/>
      <c r="CS17" s="488"/>
      <c r="CT17" s="452"/>
      <c r="CU17" s="453"/>
      <c r="CV17" s="453"/>
      <c r="CW17" s="453"/>
      <c r="CX17" s="453"/>
      <c r="CY17" s="453"/>
      <c r="CZ17" s="453"/>
      <c r="DA17" s="454"/>
      <c r="DB17" s="452"/>
      <c r="DC17" s="453"/>
      <c r="DD17" s="453"/>
      <c r="DE17" s="453"/>
      <c r="DF17" s="453"/>
      <c r="DG17" s="453"/>
      <c r="DH17" s="453"/>
      <c r="DI17" s="454"/>
    </row>
    <row r="18" spans="1:113" ht="18.75" customHeight="1" thickBot="1" x14ac:dyDescent="0.2">
      <c r="A18" s="181"/>
      <c r="B18" s="505" t="s">
        <v>158</v>
      </c>
      <c r="C18" s="506"/>
      <c r="D18" s="506"/>
      <c r="E18" s="507"/>
      <c r="F18" s="507"/>
      <c r="G18" s="507"/>
      <c r="H18" s="507"/>
      <c r="I18" s="507"/>
      <c r="J18" s="507"/>
      <c r="K18" s="507"/>
      <c r="L18" s="508">
        <v>282.13</v>
      </c>
      <c r="M18" s="508"/>
      <c r="N18" s="508"/>
      <c r="O18" s="508"/>
      <c r="P18" s="508"/>
      <c r="Q18" s="508"/>
      <c r="R18" s="509"/>
      <c r="S18" s="509"/>
      <c r="T18" s="509"/>
      <c r="U18" s="509"/>
      <c r="V18" s="510"/>
      <c r="W18" s="526"/>
      <c r="X18" s="527"/>
      <c r="Y18" s="527"/>
      <c r="Z18" s="527"/>
      <c r="AA18" s="527"/>
      <c r="AB18" s="551"/>
      <c r="AC18" s="425">
        <v>61.5</v>
      </c>
      <c r="AD18" s="426"/>
      <c r="AE18" s="426"/>
      <c r="AF18" s="426"/>
      <c r="AG18" s="511"/>
      <c r="AH18" s="425">
        <v>61.2</v>
      </c>
      <c r="AI18" s="426"/>
      <c r="AJ18" s="426"/>
      <c r="AK18" s="426"/>
      <c r="AL18" s="427"/>
      <c r="AM18" s="512"/>
      <c r="AN18" s="412"/>
      <c r="AO18" s="412"/>
      <c r="AP18" s="412"/>
      <c r="AQ18" s="412"/>
      <c r="AR18" s="412"/>
      <c r="AS18" s="412"/>
      <c r="AT18" s="413"/>
      <c r="AU18" s="513"/>
      <c r="AV18" s="514"/>
      <c r="AW18" s="514"/>
      <c r="AX18" s="514"/>
      <c r="AY18" s="469" t="s">
        <v>159</v>
      </c>
      <c r="AZ18" s="470"/>
      <c r="BA18" s="470"/>
      <c r="BB18" s="470"/>
      <c r="BC18" s="470"/>
      <c r="BD18" s="470"/>
      <c r="BE18" s="470"/>
      <c r="BF18" s="470"/>
      <c r="BG18" s="470"/>
      <c r="BH18" s="470"/>
      <c r="BI18" s="470"/>
      <c r="BJ18" s="470"/>
      <c r="BK18" s="470"/>
      <c r="BL18" s="470"/>
      <c r="BM18" s="471"/>
      <c r="BN18" s="455">
        <v>2102436</v>
      </c>
      <c r="BO18" s="456"/>
      <c r="BP18" s="456"/>
      <c r="BQ18" s="456"/>
      <c r="BR18" s="456"/>
      <c r="BS18" s="456"/>
      <c r="BT18" s="456"/>
      <c r="BU18" s="457"/>
      <c r="BV18" s="455">
        <v>2075904</v>
      </c>
      <c r="BW18" s="456"/>
      <c r="BX18" s="456"/>
      <c r="BY18" s="456"/>
      <c r="BZ18" s="456"/>
      <c r="CA18" s="456"/>
      <c r="CB18" s="456"/>
      <c r="CC18" s="457"/>
      <c r="CD18" s="194"/>
      <c r="CE18" s="487"/>
      <c r="CF18" s="487"/>
      <c r="CG18" s="487"/>
      <c r="CH18" s="487"/>
      <c r="CI18" s="487"/>
      <c r="CJ18" s="487"/>
      <c r="CK18" s="487"/>
      <c r="CL18" s="487"/>
      <c r="CM18" s="487"/>
      <c r="CN18" s="487"/>
      <c r="CO18" s="487"/>
      <c r="CP18" s="487"/>
      <c r="CQ18" s="487"/>
      <c r="CR18" s="487"/>
      <c r="CS18" s="488"/>
      <c r="CT18" s="452"/>
      <c r="CU18" s="453"/>
      <c r="CV18" s="453"/>
      <c r="CW18" s="453"/>
      <c r="CX18" s="453"/>
      <c r="CY18" s="453"/>
      <c r="CZ18" s="453"/>
      <c r="DA18" s="454"/>
      <c r="DB18" s="452"/>
      <c r="DC18" s="453"/>
      <c r="DD18" s="453"/>
      <c r="DE18" s="453"/>
      <c r="DF18" s="453"/>
      <c r="DG18" s="453"/>
      <c r="DH18" s="453"/>
      <c r="DI18" s="454"/>
    </row>
    <row r="19" spans="1:113" ht="18.75" customHeight="1" thickBot="1" x14ac:dyDescent="0.2">
      <c r="A19" s="181"/>
      <c r="B19" s="505" t="s">
        <v>160</v>
      </c>
      <c r="C19" s="506"/>
      <c r="D19" s="506"/>
      <c r="E19" s="507"/>
      <c r="F19" s="507"/>
      <c r="G19" s="507"/>
      <c r="H19" s="507"/>
      <c r="I19" s="507"/>
      <c r="J19" s="507"/>
      <c r="K19" s="507"/>
      <c r="L19" s="515">
        <v>10</v>
      </c>
      <c r="M19" s="515"/>
      <c r="N19" s="515"/>
      <c r="O19" s="515"/>
      <c r="P19" s="515"/>
      <c r="Q19" s="515"/>
      <c r="R19" s="516"/>
      <c r="S19" s="516"/>
      <c r="T19" s="516"/>
      <c r="U19" s="516"/>
      <c r="V19" s="517"/>
      <c r="W19" s="524"/>
      <c r="X19" s="525"/>
      <c r="Y19" s="525"/>
      <c r="Z19" s="525"/>
      <c r="AA19" s="525"/>
      <c r="AB19" s="525"/>
      <c r="AC19" s="528"/>
      <c r="AD19" s="528"/>
      <c r="AE19" s="528"/>
      <c r="AF19" s="528"/>
      <c r="AG19" s="528"/>
      <c r="AH19" s="528"/>
      <c r="AI19" s="528"/>
      <c r="AJ19" s="528"/>
      <c r="AK19" s="528"/>
      <c r="AL19" s="547"/>
      <c r="AM19" s="512"/>
      <c r="AN19" s="412"/>
      <c r="AO19" s="412"/>
      <c r="AP19" s="412"/>
      <c r="AQ19" s="412"/>
      <c r="AR19" s="412"/>
      <c r="AS19" s="412"/>
      <c r="AT19" s="413"/>
      <c r="AU19" s="513"/>
      <c r="AV19" s="514"/>
      <c r="AW19" s="514"/>
      <c r="AX19" s="514"/>
      <c r="AY19" s="469" t="s">
        <v>161</v>
      </c>
      <c r="AZ19" s="470"/>
      <c r="BA19" s="470"/>
      <c r="BB19" s="470"/>
      <c r="BC19" s="470"/>
      <c r="BD19" s="470"/>
      <c r="BE19" s="470"/>
      <c r="BF19" s="470"/>
      <c r="BG19" s="470"/>
      <c r="BH19" s="470"/>
      <c r="BI19" s="470"/>
      <c r="BJ19" s="470"/>
      <c r="BK19" s="470"/>
      <c r="BL19" s="470"/>
      <c r="BM19" s="471"/>
      <c r="BN19" s="455">
        <v>2932637</v>
      </c>
      <c r="BO19" s="456"/>
      <c r="BP19" s="456"/>
      <c r="BQ19" s="456"/>
      <c r="BR19" s="456"/>
      <c r="BS19" s="456"/>
      <c r="BT19" s="456"/>
      <c r="BU19" s="457"/>
      <c r="BV19" s="455">
        <v>2889561</v>
      </c>
      <c r="BW19" s="456"/>
      <c r="BX19" s="456"/>
      <c r="BY19" s="456"/>
      <c r="BZ19" s="456"/>
      <c r="CA19" s="456"/>
      <c r="CB19" s="456"/>
      <c r="CC19" s="457"/>
      <c r="CD19" s="194"/>
      <c r="CE19" s="487"/>
      <c r="CF19" s="487"/>
      <c r="CG19" s="487"/>
      <c r="CH19" s="487"/>
      <c r="CI19" s="487"/>
      <c r="CJ19" s="487"/>
      <c r="CK19" s="487"/>
      <c r="CL19" s="487"/>
      <c r="CM19" s="487"/>
      <c r="CN19" s="487"/>
      <c r="CO19" s="487"/>
      <c r="CP19" s="487"/>
      <c r="CQ19" s="487"/>
      <c r="CR19" s="487"/>
      <c r="CS19" s="488"/>
      <c r="CT19" s="452"/>
      <c r="CU19" s="453"/>
      <c r="CV19" s="453"/>
      <c r="CW19" s="453"/>
      <c r="CX19" s="453"/>
      <c r="CY19" s="453"/>
      <c r="CZ19" s="453"/>
      <c r="DA19" s="454"/>
      <c r="DB19" s="452"/>
      <c r="DC19" s="453"/>
      <c r="DD19" s="453"/>
      <c r="DE19" s="453"/>
      <c r="DF19" s="453"/>
      <c r="DG19" s="453"/>
      <c r="DH19" s="453"/>
      <c r="DI19" s="454"/>
    </row>
    <row r="20" spans="1:113" ht="18.75" customHeight="1" thickBot="1" x14ac:dyDescent="0.2">
      <c r="A20" s="181"/>
      <c r="B20" s="505" t="s">
        <v>162</v>
      </c>
      <c r="C20" s="506"/>
      <c r="D20" s="506"/>
      <c r="E20" s="507"/>
      <c r="F20" s="507"/>
      <c r="G20" s="507"/>
      <c r="H20" s="507"/>
      <c r="I20" s="507"/>
      <c r="J20" s="507"/>
      <c r="K20" s="507"/>
      <c r="L20" s="515">
        <v>1126</v>
      </c>
      <c r="M20" s="515"/>
      <c r="N20" s="515"/>
      <c r="O20" s="515"/>
      <c r="P20" s="515"/>
      <c r="Q20" s="515"/>
      <c r="R20" s="516"/>
      <c r="S20" s="516"/>
      <c r="T20" s="516"/>
      <c r="U20" s="516"/>
      <c r="V20" s="517"/>
      <c r="W20" s="526"/>
      <c r="X20" s="527"/>
      <c r="Y20" s="527"/>
      <c r="Z20" s="527"/>
      <c r="AA20" s="527"/>
      <c r="AB20" s="527"/>
      <c r="AC20" s="518"/>
      <c r="AD20" s="518"/>
      <c r="AE20" s="518"/>
      <c r="AF20" s="518"/>
      <c r="AG20" s="518"/>
      <c r="AH20" s="518"/>
      <c r="AI20" s="518"/>
      <c r="AJ20" s="518"/>
      <c r="AK20" s="518"/>
      <c r="AL20" s="519"/>
      <c r="AM20" s="520"/>
      <c r="AN20" s="417"/>
      <c r="AO20" s="417"/>
      <c r="AP20" s="417"/>
      <c r="AQ20" s="417"/>
      <c r="AR20" s="417"/>
      <c r="AS20" s="417"/>
      <c r="AT20" s="418"/>
      <c r="AU20" s="521"/>
      <c r="AV20" s="522"/>
      <c r="AW20" s="522"/>
      <c r="AX20" s="523"/>
      <c r="AY20" s="469"/>
      <c r="AZ20" s="470"/>
      <c r="BA20" s="470"/>
      <c r="BB20" s="470"/>
      <c r="BC20" s="470"/>
      <c r="BD20" s="470"/>
      <c r="BE20" s="470"/>
      <c r="BF20" s="470"/>
      <c r="BG20" s="470"/>
      <c r="BH20" s="470"/>
      <c r="BI20" s="470"/>
      <c r="BJ20" s="470"/>
      <c r="BK20" s="470"/>
      <c r="BL20" s="470"/>
      <c r="BM20" s="471"/>
      <c r="BN20" s="455"/>
      <c r="BO20" s="456"/>
      <c r="BP20" s="456"/>
      <c r="BQ20" s="456"/>
      <c r="BR20" s="456"/>
      <c r="BS20" s="456"/>
      <c r="BT20" s="456"/>
      <c r="BU20" s="457"/>
      <c r="BV20" s="455"/>
      <c r="BW20" s="456"/>
      <c r="BX20" s="456"/>
      <c r="BY20" s="456"/>
      <c r="BZ20" s="456"/>
      <c r="CA20" s="456"/>
      <c r="CB20" s="456"/>
      <c r="CC20" s="457"/>
      <c r="CD20" s="194"/>
      <c r="CE20" s="487"/>
      <c r="CF20" s="487"/>
      <c r="CG20" s="487"/>
      <c r="CH20" s="487"/>
      <c r="CI20" s="487"/>
      <c r="CJ20" s="487"/>
      <c r="CK20" s="487"/>
      <c r="CL20" s="487"/>
      <c r="CM20" s="487"/>
      <c r="CN20" s="487"/>
      <c r="CO20" s="487"/>
      <c r="CP20" s="487"/>
      <c r="CQ20" s="487"/>
      <c r="CR20" s="487"/>
      <c r="CS20" s="488"/>
      <c r="CT20" s="452"/>
      <c r="CU20" s="453"/>
      <c r="CV20" s="453"/>
      <c r="CW20" s="453"/>
      <c r="CX20" s="453"/>
      <c r="CY20" s="453"/>
      <c r="CZ20" s="453"/>
      <c r="DA20" s="454"/>
      <c r="DB20" s="452"/>
      <c r="DC20" s="453"/>
      <c r="DD20" s="453"/>
      <c r="DE20" s="453"/>
      <c r="DF20" s="453"/>
      <c r="DG20" s="453"/>
      <c r="DH20" s="453"/>
      <c r="DI20" s="454"/>
    </row>
    <row r="21" spans="1:113" ht="18.75" customHeight="1" thickBot="1" x14ac:dyDescent="0.2">
      <c r="A21" s="181"/>
      <c r="B21" s="502" t="s">
        <v>163</v>
      </c>
      <c r="C21" s="503"/>
      <c r="D21" s="503"/>
      <c r="E21" s="503"/>
      <c r="F21" s="503"/>
      <c r="G21" s="503"/>
      <c r="H21" s="503"/>
      <c r="I21" s="503"/>
      <c r="J21" s="503"/>
      <c r="K21" s="503"/>
      <c r="L21" s="503"/>
      <c r="M21" s="503"/>
      <c r="N21" s="503"/>
      <c r="O21" s="503"/>
      <c r="P21" s="503"/>
      <c r="Q21" s="503"/>
      <c r="R21" s="503"/>
      <c r="S21" s="503"/>
      <c r="T21" s="503"/>
      <c r="U21" s="503"/>
      <c r="V21" s="503"/>
      <c r="W21" s="503"/>
      <c r="X21" s="503"/>
      <c r="Y21" s="503"/>
      <c r="Z21" s="503"/>
      <c r="AA21" s="503"/>
      <c r="AB21" s="503"/>
      <c r="AC21" s="503"/>
      <c r="AD21" s="503"/>
      <c r="AE21" s="503"/>
      <c r="AF21" s="503"/>
      <c r="AG21" s="503"/>
      <c r="AH21" s="503"/>
      <c r="AI21" s="503"/>
      <c r="AJ21" s="503"/>
      <c r="AK21" s="503"/>
      <c r="AL21" s="503"/>
      <c r="AM21" s="503"/>
      <c r="AN21" s="503"/>
      <c r="AO21" s="503"/>
      <c r="AP21" s="503"/>
      <c r="AQ21" s="503"/>
      <c r="AR21" s="503"/>
      <c r="AS21" s="503"/>
      <c r="AT21" s="503"/>
      <c r="AU21" s="503"/>
      <c r="AV21" s="503"/>
      <c r="AW21" s="503"/>
      <c r="AX21" s="504"/>
      <c r="AY21" s="428"/>
      <c r="AZ21" s="429"/>
      <c r="BA21" s="429"/>
      <c r="BB21" s="429"/>
      <c r="BC21" s="429"/>
      <c r="BD21" s="429"/>
      <c r="BE21" s="429"/>
      <c r="BF21" s="429"/>
      <c r="BG21" s="429"/>
      <c r="BH21" s="429"/>
      <c r="BI21" s="429"/>
      <c r="BJ21" s="429"/>
      <c r="BK21" s="429"/>
      <c r="BL21" s="429"/>
      <c r="BM21" s="430"/>
      <c r="BN21" s="489"/>
      <c r="BO21" s="490"/>
      <c r="BP21" s="490"/>
      <c r="BQ21" s="490"/>
      <c r="BR21" s="490"/>
      <c r="BS21" s="490"/>
      <c r="BT21" s="490"/>
      <c r="BU21" s="491"/>
      <c r="BV21" s="489"/>
      <c r="BW21" s="490"/>
      <c r="BX21" s="490"/>
      <c r="BY21" s="490"/>
      <c r="BZ21" s="490"/>
      <c r="CA21" s="490"/>
      <c r="CB21" s="490"/>
      <c r="CC21" s="491"/>
      <c r="CD21" s="194"/>
      <c r="CE21" s="487"/>
      <c r="CF21" s="487"/>
      <c r="CG21" s="487"/>
      <c r="CH21" s="487"/>
      <c r="CI21" s="487"/>
      <c r="CJ21" s="487"/>
      <c r="CK21" s="487"/>
      <c r="CL21" s="487"/>
      <c r="CM21" s="487"/>
      <c r="CN21" s="487"/>
      <c r="CO21" s="487"/>
      <c r="CP21" s="487"/>
      <c r="CQ21" s="487"/>
      <c r="CR21" s="487"/>
      <c r="CS21" s="488"/>
      <c r="CT21" s="452"/>
      <c r="CU21" s="453"/>
      <c r="CV21" s="453"/>
      <c r="CW21" s="453"/>
      <c r="CX21" s="453"/>
      <c r="CY21" s="453"/>
      <c r="CZ21" s="453"/>
      <c r="DA21" s="454"/>
      <c r="DB21" s="452"/>
      <c r="DC21" s="453"/>
      <c r="DD21" s="453"/>
      <c r="DE21" s="453"/>
      <c r="DF21" s="453"/>
      <c r="DG21" s="453"/>
      <c r="DH21" s="453"/>
      <c r="DI21" s="454"/>
    </row>
    <row r="22" spans="1:113" ht="18.75" customHeight="1" x14ac:dyDescent="0.15">
      <c r="A22" s="181"/>
      <c r="B22" s="431" t="s">
        <v>164</v>
      </c>
      <c r="C22" s="432"/>
      <c r="D22" s="433"/>
      <c r="E22" s="440" t="s">
        <v>1</v>
      </c>
      <c r="F22" s="441"/>
      <c r="G22" s="441"/>
      <c r="H22" s="441"/>
      <c r="I22" s="441"/>
      <c r="J22" s="441"/>
      <c r="K22" s="442"/>
      <c r="L22" s="440" t="s">
        <v>165</v>
      </c>
      <c r="M22" s="441"/>
      <c r="N22" s="441"/>
      <c r="O22" s="441"/>
      <c r="P22" s="442"/>
      <c r="Q22" s="446" t="s">
        <v>166</v>
      </c>
      <c r="R22" s="447"/>
      <c r="S22" s="447"/>
      <c r="T22" s="447"/>
      <c r="U22" s="447"/>
      <c r="V22" s="448"/>
      <c r="W22" s="497" t="s">
        <v>167</v>
      </c>
      <c r="X22" s="432"/>
      <c r="Y22" s="433"/>
      <c r="Z22" s="440" t="s">
        <v>1</v>
      </c>
      <c r="AA22" s="441"/>
      <c r="AB22" s="441"/>
      <c r="AC22" s="441"/>
      <c r="AD22" s="441"/>
      <c r="AE22" s="441"/>
      <c r="AF22" s="441"/>
      <c r="AG22" s="442"/>
      <c r="AH22" s="458" t="s">
        <v>168</v>
      </c>
      <c r="AI22" s="441"/>
      <c r="AJ22" s="441"/>
      <c r="AK22" s="441"/>
      <c r="AL22" s="442"/>
      <c r="AM22" s="458" t="s">
        <v>169</v>
      </c>
      <c r="AN22" s="459"/>
      <c r="AO22" s="459"/>
      <c r="AP22" s="459"/>
      <c r="AQ22" s="459"/>
      <c r="AR22" s="460"/>
      <c r="AS22" s="446" t="s">
        <v>166</v>
      </c>
      <c r="AT22" s="447"/>
      <c r="AU22" s="447"/>
      <c r="AV22" s="447"/>
      <c r="AW22" s="447"/>
      <c r="AX22" s="464"/>
      <c r="AY22" s="481" t="s">
        <v>170</v>
      </c>
      <c r="AZ22" s="482"/>
      <c r="BA22" s="482"/>
      <c r="BB22" s="482"/>
      <c r="BC22" s="482"/>
      <c r="BD22" s="482"/>
      <c r="BE22" s="482"/>
      <c r="BF22" s="482"/>
      <c r="BG22" s="482"/>
      <c r="BH22" s="482"/>
      <c r="BI22" s="482"/>
      <c r="BJ22" s="482"/>
      <c r="BK22" s="482"/>
      <c r="BL22" s="482"/>
      <c r="BM22" s="483"/>
      <c r="BN22" s="484">
        <v>3479888</v>
      </c>
      <c r="BO22" s="485"/>
      <c r="BP22" s="485"/>
      <c r="BQ22" s="485"/>
      <c r="BR22" s="485"/>
      <c r="BS22" s="485"/>
      <c r="BT22" s="485"/>
      <c r="BU22" s="486"/>
      <c r="BV22" s="484">
        <v>3247077</v>
      </c>
      <c r="BW22" s="485"/>
      <c r="BX22" s="485"/>
      <c r="BY22" s="485"/>
      <c r="BZ22" s="485"/>
      <c r="CA22" s="485"/>
      <c r="CB22" s="485"/>
      <c r="CC22" s="486"/>
      <c r="CD22" s="194"/>
      <c r="CE22" s="487"/>
      <c r="CF22" s="487"/>
      <c r="CG22" s="487"/>
      <c r="CH22" s="487"/>
      <c r="CI22" s="487"/>
      <c r="CJ22" s="487"/>
      <c r="CK22" s="487"/>
      <c r="CL22" s="487"/>
      <c r="CM22" s="487"/>
      <c r="CN22" s="487"/>
      <c r="CO22" s="487"/>
      <c r="CP22" s="487"/>
      <c r="CQ22" s="487"/>
      <c r="CR22" s="487"/>
      <c r="CS22" s="488"/>
      <c r="CT22" s="452"/>
      <c r="CU22" s="453"/>
      <c r="CV22" s="453"/>
      <c r="CW22" s="453"/>
      <c r="CX22" s="453"/>
      <c r="CY22" s="453"/>
      <c r="CZ22" s="453"/>
      <c r="DA22" s="454"/>
      <c r="DB22" s="452"/>
      <c r="DC22" s="453"/>
      <c r="DD22" s="453"/>
      <c r="DE22" s="453"/>
      <c r="DF22" s="453"/>
      <c r="DG22" s="453"/>
      <c r="DH22" s="453"/>
      <c r="DI22" s="454"/>
    </row>
    <row r="23" spans="1:113" ht="18.75" customHeight="1" x14ac:dyDescent="0.15">
      <c r="A23" s="181"/>
      <c r="B23" s="434"/>
      <c r="C23" s="435"/>
      <c r="D23" s="436"/>
      <c r="E23" s="443"/>
      <c r="F23" s="444"/>
      <c r="G23" s="444"/>
      <c r="H23" s="444"/>
      <c r="I23" s="444"/>
      <c r="J23" s="444"/>
      <c r="K23" s="445"/>
      <c r="L23" s="443"/>
      <c r="M23" s="444"/>
      <c r="N23" s="444"/>
      <c r="O23" s="444"/>
      <c r="P23" s="445"/>
      <c r="Q23" s="449"/>
      <c r="R23" s="450"/>
      <c r="S23" s="450"/>
      <c r="T23" s="450"/>
      <c r="U23" s="450"/>
      <c r="V23" s="451"/>
      <c r="W23" s="498"/>
      <c r="X23" s="435"/>
      <c r="Y23" s="436"/>
      <c r="Z23" s="443"/>
      <c r="AA23" s="444"/>
      <c r="AB23" s="444"/>
      <c r="AC23" s="444"/>
      <c r="AD23" s="444"/>
      <c r="AE23" s="444"/>
      <c r="AF23" s="444"/>
      <c r="AG23" s="445"/>
      <c r="AH23" s="443"/>
      <c r="AI23" s="444"/>
      <c r="AJ23" s="444"/>
      <c r="AK23" s="444"/>
      <c r="AL23" s="445"/>
      <c r="AM23" s="461"/>
      <c r="AN23" s="462"/>
      <c r="AO23" s="462"/>
      <c r="AP23" s="462"/>
      <c r="AQ23" s="462"/>
      <c r="AR23" s="463"/>
      <c r="AS23" s="449"/>
      <c r="AT23" s="450"/>
      <c r="AU23" s="450"/>
      <c r="AV23" s="450"/>
      <c r="AW23" s="450"/>
      <c r="AX23" s="465"/>
      <c r="AY23" s="469" t="s">
        <v>171</v>
      </c>
      <c r="AZ23" s="470"/>
      <c r="BA23" s="470"/>
      <c r="BB23" s="470"/>
      <c r="BC23" s="470"/>
      <c r="BD23" s="470"/>
      <c r="BE23" s="470"/>
      <c r="BF23" s="470"/>
      <c r="BG23" s="470"/>
      <c r="BH23" s="470"/>
      <c r="BI23" s="470"/>
      <c r="BJ23" s="470"/>
      <c r="BK23" s="470"/>
      <c r="BL23" s="470"/>
      <c r="BM23" s="471"/>
      <c r="BN23" s="455">
        <v>3421330</v>
      </c>
      <c r="BO23" s="456"/>
      <c r="BP23" s="456"/>
      <c r="BQ23" s="456"/>
      <c r="BR23" s="456"/>
      <c r="BS23" s="456"/>
      <c r="BT23" s="456"/>
      <c r="BU23" s="457"/>
      <c r="BV23" s="455">
        <v>3164307</v>
      </c>
      <c r="BW23" s="456"/>
      <c r="BX23" s="456"/>
      <c r="BY23" s="456"/>
      <c r="BZ23" s="456"/>
      <c r="CA23" s="456"/>
      <c r="CB23" s="456"/>
      <c r="CC23" s="457"/>
      <c r="CD23" s="194"/>
      <c r="CE23" s="487"/>
      <c r="CF23" s="487"/>
      <c r="CG23" s="487"/>
      <c r="CH23" s="487"/>
      <c r="CI23" s="487"/>
      <c r="CJ23" s="487"/>
      <c r="CK23" s="487"/>
      <c r="CL23" s="487"/>
      <c r="CM23" s="487"/>
      <c r="CN23" s="487"/>
      <c r="CO23" s="487"/>
      <c r="CP23" s="487"/>
      <c r="CQ23" s="487"/>
      <c r="CR23" s="487"/>
      <c r="CS23" s="488"/>
      <c r="CT23" s="452"/>
      <c r="CU23" s="453"/>
      <c r="CV23" s="453"/>
      <c r="CW23" s="453"/>
      <c r="CX23" s="453"/>
      <c r="CY23" s="453"/>
      <c r="CZ23" s="453"/>
      <c r="DA23" s="454"/>
      <c r="DB23" s="452"/>
      <c r="DC23" s="453"/>
      <c r="DD23" s="453"/>
      <c r="DE23" s="453"/>
      <c r="DF23" s="453"/>
      <c r="DG23" s="453"/>
      <c r="DH23" s="453"/>
      <c r="DI23" s="454"/>
    </row>
    <row r="24" spans="1:113" ht="18.75" customHeight="1" thickBot="1" x14ac:dyDescent="0.2">
      <c r="A24" s="181"/>
      <c r="B24" s="434"/>
      <c r="C24" s="435"/>
      <c r="D24" s="436"/>
      <c r="E24" s="411" t="s">
        <v>172</v>
      </c>
      <c r="F24" s="412"/>
      <c r="G24" s="412"/>
      <c r="H24" s="412"/>
      <c r="I24" s="412"/>
      <c r="J24" s="412"/>
      <c r="K24" s="413"/>
      <c r="L24" s="408">
        <v>1</v>
      </c>
      <c r="M24" s="409"/>
      <c r="N24" s="409"/>
      <c r="O24" s="409"/>
      <c r="P24" s="410"/>
      <c r="Q24" s="408">
        <v>7120</v>
      </c>
      <c r="R24" s="409"/>
      <c r="S24" s="409"/>
      <c r="T24" s="409"/>
      <c r="U24" s="409"/>
      <c r="V24" s="410"/>
      <c r="W24" s="498"/>
      <c r="X24" s="435"/>
      <c r="Y24" s="436"/>
      <c r="Z24" s="411" t="s">
        <v>173</v>
      </c>
      <c r="AA24" s="412"/>
      <c r="AB24" s="412"/>
      <c r="AC24" s="412"/>
      <c r="AD24" s="412"/>
      <c r="AE24" s="412"/>
      <c r="AF24" s="412"/>
      <c r="AG24" s="413"/>
      <c r="AH24" s="408">
        <v>61</v>
      </c>
      <c r="AI24" s="409"/>
      <c r="AJ24" s="409"/>
      <c r="AK24" s="409"/>
      <c r="AL24" s="410"/>
      <c r="AM24" s="408">
        <v>181231</v>
      </c>
      <c r="AN24" s="409"/>
      <c r="AO24" s="409"/>
      <c r="AP24" s="409"/>
      <c r="AQ24" s="409"/>
      <c r="AR24" s="410"/>
      <c r="AS24" s="408">
        <v>2971</v>
      </c>
      <c r="AT24" s="409"/>
      <c r="AU24" s="409"/>
      <c r="AV24" s="409"/>
      <c r="AW24" s="409"/>
      <c r="AX24" s="468"/>
      <c r="AY24" s="428" t="s">
        <v>174</v>
      </c>
      <c r="AZ24" s="429"/>
      <c r="BA24" s="429"/>
      <c r="BB24" s="429"/>
      <c r="BC24" s="429"/>
      <c r="BD24" s="429"/>
      <c r="BE24" s="429"/>
      <c r="BF24" s="429"/>
      <c r="BG24" s="429"/>
      <c r="BH24" s="429"/>
      <c r="BI24" s="429"/>
      <c r="BJ24" s="429"/>
      <c r="BK24" s="429"/>
      <c r="BL24" s="429"/>
      <c r="BM24" s="430"/>
      <c r="BN24" s="455">
        <v>2384572</v>
      </c>
      <c r="BO24" s="456"/>
      <c r="BP24" s="456"/>
      <c r="BQ24" s="456"/>
      <c r="BR24" s="456"/>
      <c r="BS24" s="456"/>
      <c r="BT24" s="456"/>
      <c r="BU24" s="457"/>
      <c r="BV24" s="455">
        <v>2037033</v>
      </c>
      <c r="BW24" s="456"/>
      <c r="BX24" s="456"/>
      <c r="BY24" s="456"/>
      <c r="BZ24" s="456"/>
      <c r="CA24" s="456"/>
      <c r="CB24" s="456"/>
      <c r="CC24" s="457"/>
      <c r="CD24" s="194"/>
      <c r="CE24" s="487"/>
      <c r="CF24" s="487"/>
      <c r="CG24" s="487"/>
      <c r="CH24" s="487"/>
      <c r="CI24" s="487"/>
      <c r="CJ24" s="487"/>
      <c r="CK24" s="487"/>
      <c r="CL24" s="487"/>
      <c r="CM24" s="487"/>
      <c r="CN24" s="487"/>
      <c r="CO24" s="487"/>
      <c r="CP24" s="487"/>
      <c r="CQ24" s="487"/>
      <c r="CR24" s="487"/>
      <c r="CS24" s="488"/>
      <c r="CT24" s="452"/>
      <c r="CU24" s="453"/>
      <c r="CV24" s="453"/>
      <c r="CW24" s="453"/>
      <c r="CX24" s="453"/>
      <c r="CY24" s="453"/>
      <c r="CZ24" s="453"/>
      <c r="DA24" s="454"/>
      <c r="DB24" s="452"/>
      <c r="DC24" s="453"/>
      <c r="DD24" s="453"/>
      <c r="DE24" s="453"/>
      <c r="DF24" s="453"/>
      <c r="DG24" s="453"/>
      <c r="DH24" s="453"/>
      <c r="DI24" s="454"/>
    </row>
    <row r="25" spans="1:113" ht="18.75" customHeight="1" x14ac:dyDescent="0.15">
      <c r="A25" s="181"/>
      <c r="B25" s="434"/>
      <c r="C25" s="435"/>
      <c r="D25" s="436"/>
      <c r="E25" s="411" t="s">
        <v>175</v>
      </c>
      <c r="F25" s="412"/>
      <c r="G25" s="412"/>
      <c r="H25" s="412"/>
      <c r="I25" s="412"/>
      <c r="J25" s="412"/>
      <c r="K25" s="413"/>
      <c r="L25" s="408">
        <v>1</v>
      </c>
      <c r="M25" s="409"/>
      <c r="N25" s="409"/>
      <c r="O25" s="409"/>
      <c r="P25" s="410"/>
      <c r="Q25" s="408">
        <v>5540</v>
      </c>
      <c r="R25" s="409"/>
      <c r="S25" s="409"/>
      <c r="T25" s="409"/>
      <c r="U25" s="409"/>
      <c r="V25" s="410"/>
      <c r="W25" s="498"/>
      <c r="X25" s="435"/>
      <c r="Y25" s="436"/>
      <c r="Z25" s="411" t="s">
        <v>176</v>
      </c>
      <c r="AA25" s="412"/>
      <c r="AB25" s="412"/>
      <c r="AC25" s="412"/>
      <c r="AD25" s="412"/>
      <c r="AE25" s="412"/>
      <c r="AF25" s="412"/>
      <c r="AG25" s="413"/>
      <c r="AH25" s="408" t="s">
        <v>177</v>
      </c>
      <c r="AI25" s="409"/>
      <c r="AJ25" s="409"/>
      <c r="AK25" s="409"/>
      <c r="AL25" s="410"/>
      <c r="AM25" s="408" t="s">
        <v>131</v>
      </c>
      <c r="AN25" s="409"/>
      <c r="AO25" s="409"/>
      <c r="AP25" s="409"/>
      <c r="AQ25" s="409"/>
      <c r="AR25" s="410"/>
      <c r="AS25" s="408" t="s">
        <v>177</v>
      </c>
      <c r="AT25" s="409"/>
      <c r="AU25" s="409"/>
      <c r="AV25" s="409"/>
      <c r="AW25" s="409"/>
      <c r="AX25" s="468"/>
      <c r="AY25" s="481" t="s">
        <v>178</v>
      </c>
      <c r="AZ25" s="482"/>
      <c r="BA25" s="482"/>
      <c r="BB25" s="482"/>
      <c r="BC25" s="482"/>
      <c r="BD25" s="482"/>
      <c r="BE25" s="482"/>
      <c r="BF25" s="482"/>
      <c r="BG25" s="482"/>
      <c r="BH25" s="482"/>
      <c r="BI25" s="482"/>
      <c r="BJ25" s="482"/>
      <c r="BK25" s="482"/>
      <c r="BL25" s="482"/>
      <c r="BM25" s="483"/>
      <c r="BN25" s="484">
        <v>352583</v>
      </c>
      <c r="BO25" s="485"/>
      <c r="BP25" s="485"/>
      <c r="BQ25" s="485"/>
      <c r="BR25" s="485"/>
      <c r="BS25" s="485"/>
      <c r="BT25" s="485"/>
      <c r="BU25" s="486"/>
      <c r="BV25" s="484">
        <v>364243</v>
      </c>
      <c r="BW25" s="485"/>
      <c r="BX25" s="485"/>
      <c r="BY25" s="485"/>
      <c r="BZ25" s="485"/>
      <c r="CA25" s="485"/>
      <c r="CB25" s="485"/>
      <c r="CC25" s="486"/>
      <c r="CD25" s="194"/>
      <c r="CE25" s="487"/>
      <c r="CF25" s="487"/>
      <c r="CG25" s="487"/>
      <c r="CH25" s="487"/>
      <c r="CI25" s="487"/>
      <c r="CJ25" s="487"/>
      <c r="CK25" s="487"/>
      <c r="CL25" s="487"/>
      <c r="CM25" s="487"/>
      <c r="CN25" s="487"/>
      <c r="CO25" s="487"/>
      <c r="CP25" s="487"/>
      <c r="CQ25" s="487"/>
      <c r="CR25" s="487"/>
      <c r="CS25" s="488"/>
      <c r="CT25" s="452"/>
      <c r="CU25" s="453"/>
      <c r="CV25" s="453"/>
      <c r="CW25" s="453"/>
      <c r="CX25" s="453"/>
      <c r="CY25" s="453"/>
      <c r="CZ25" s="453"/>
      <c r="DA25" s="454"/>
      <c r="DB25" s="452"/>
      <c r="DC25" s="453"/>
      <c r="DD25" s="453"/>
      <c r="DE25" s="453"/>
      <c r="DF25" s="453"/>
      <c r="DG25" s="453"/>
      <c r="DH25" s="453"/>
      <c r="DI25" s="454"/>
    </row>
    <row r="26" spans="1:113" ht="18.75" customHeight="1" x14ac:dyDescent="0.15">
      <c r="A26" s="181"/>
      <c r="B26" s="434"/>
      <c r="C26" s="435"/>
      <c r="D26" s="436"/>
      <c r="E26" s="411" t="s">
        <v>179</v>
      </c>
      <c r="F26" s="412"/>
      <c r="G26" s="412"/>
      <c r="H26" s="412"/>
      <c r="I26" s="412"/>
      <c r="J26" s="412"/>
      <c r="K26" s="413"/>
      <c r="L26" s="408">
        <v>1</v>
      </c>
      <c r="M26" s="409"/>
      <c r="N26" s="409"/>
      <c r="O26" s="409"/>
      <c r="P26" s="410"/>
      <c r="Q26" s="408">
        <v>5150</v>
      </c>
      <c r="R26" s="409"/>
      <c r="S26" s="409"/>
      <c r="T26" s="409"/>
      <c r="U26" s="409"/>
      <c r="V26" s="410"/>
      <c r="W26" s="498"/>
      <c r="X26" s="435"/>
      <c r="Y26" s="436"/>
      <c r="Z26" s="411" t="s">
        <v>180</v>
      </c>
      <c r="AA26" s="466"/>
      <c r="AB26" s="466"/>
      <c r="AC26" s="466"/>
      <c r="AD26" s="466"/>
      <c r="AE26" s="466"/>
      <c r="AF26" s="466"/>
      <c r="AG26" s="467"/>
      <c r="AH26" s="408">
        <v>4</v>
      </c>
      <c r="AI26" s="409"/>
      <c r="AJ26" s="409"/>
      <c r="AK26" s="409"/>
      <c r="AL26" s="410"/>
      <c r="AM26" s="408">
        <v>11016</v>
      </c>
      <c r="AN26" s="409"/>
      <c r="AO26" s="409"/>
      <c r="AP26" s="409"/>
      <c r="AQ26" s="409"/>
      <c r="AR26" s="410"/>
      <c r="AS26" s="408">
        <v>2754</v>
      </c>
      <c r="AT26" s="409"/>
      <c r="AU26" s="409"/>
      <c r="AV26" s="409"/>
      <c r="AW26" s="409"/>
      <c r="AX26" s="468"/>
      <c r="AY26" s="495" t="s">
        <v>181</v>
      </c>
      <c r="AZ26" s="415"/>
      <c r="BA26" s="415"/>
      <c r="BB26" s="415"/>
      <c r="BC26" s="415"/>
      <c r="BD26" s="415"/>
      <c r="BE26" s="415"/>
      <c r="BF26" s="415"/>
      <c r="BG26" s="415"/>
      <c r="BH26" s="415"/>
      <c r="BI26" s="415"/>
      <c r="BJ26" s="415"/>
      <c r="BK26" s="415"/>
      <c r="BL26" s="415"/>
      <c r="BM26" s="496"/>
      <c r="BN26" s="455" t="s">
        <v>177</v>
      </c>
      <c r="BO26" s="456"/>
      <c r="BP26" s="456"/>
      <c r="BQ26" s="456"/>
      <c r="BR26" s="456"/>
      <c r="BS26" s="456"/>
      <c r="BT26" s="456"/>
      <c r="BU26" s="457"/>
      <c r="BV26" s="455" t="s">
        <v>177</v>
      </c>
      <c r="BW26" s="456"/>
      <c r="BX26" s="456"/>
      <c r="BY26" s="456"/>
      <c r="BZ26" s="456"/>
      <c r="CA26" s="456"/>
      <c r="CB26" s="456"/>
      <c r="CC26" s="457"/>
      <c r="CD26" s="194"/>
      <c r="CE26" s="487"/>
      <c r="CF26" s="487"/>
      <c r="CG26" s="487"/>
      <c r="CH26" s="487"/>
      <c r="CI26" s="487"/>
      <c r="CJ26" s="487"/>
      <c r="CK26" s="487"/>
      <c r="CL26" s="487"/>
      <c r="CM26" s="487"/>
      <c r="CN26" s="487"/>
      <c r="CO26" s="487"/>
      <c r="CP26" s="487"/>
      <c r="CQ26" s="487"/>
      <c r="CR26" s="487"/>
      <c r="CS26" s="488"/>
      <c r="CT26" s="452"/>
      <c r="CU26" s="453"/>
      <c r="CV26" s="453"/>
      <c r="CW26" s="453"/>
      <c r="CX26" s="453"/>
      <c r="CY26" s="453"/>
      <c r="CZ26" s="453"/>
      <c r="DA26" s="454"/>
      <c r="DB26" s="452"/>
      <c r="DC26" s="453"/>
      <c r="DD26" s="453"/>
      <c r="DE26" s="453"/>
      <c r="DF26" s="453"/>
      <c r="DG26" s="453"/>
      <c r="DH26" s="453"/>
      <c r="DI26" s="454"/>
    </row>
    <row r="27" spans="1:113" ht="18.75" customHeight="1" thickBot="1" x14ac:dyDescent="0.2">
      <c r="A27" s="181"/>
      <c r="B27" s="434"/>
      <c r="C27" s="435"/>
      <c r="D27" s="436"/>
      <c r="E27" s="411" t="s">
        <v>182</v>
      </c>
      <c r="F27" s="412"/>
      <c r="G27" s="412"/>
      <c r="H27" s="412"/>
      <c r="I27" s="412"/>
      <c r="J27" s="412"/>
      <c r="K27" s="413"/>
      <c r="L27" s="408">
        <v>1</v>
      </c>
      <c r="M27" s="409"/>
      <c r="N27" s="409"/>
      <c r="O27" s="409"/>
      <c r="P27" s="410"/>
      <c r="Q27" s="408">
        <v>2790</v>
      </c>
      <c r="R27" s="409"/>
      <c r="S27" s="409"/>
      <c r="T27" s="409"/>
      <c r="U27" s="409"/>
      <c r="V27" s="410"/>
      <c r="W27" s="498"/>
      <c r="X27" s="435"/>
      <c r="Y27" s="436"/>
      <c r="Z27" s="411" t="s">
        <v>183</v>
      </c>
      <c r="AA27" s="412"/>
      <c r="AB27" s="412"/>
      <c r="AC27" s="412"/>
      <c r="AD27" s="412"/>
      <c r="AE27" s="412"/>
      <c r="AF27" s="412"/>
      <c r="AG27" s="413"/>
      <c r="AH27" s="408">
        <v>5</v>
      </c>
      <c r="AI27" s="409"/>
      <c r="AJ27" s="409"/>
      <c r="AK27" s="409"/>
      <c r="AL27" s="410"/>
      <c r="AM27" s="408">
        <v>12821</v>
      </c>
      <c r="AN27" s="409"/>
      <c r="AO27" s="409"/>
      <c r="AP27" s="409"/>
      <c r="AQ27" s="409"/>
      <c r="AR27" s="410"/>
      <c r="AS27" s="408">
        <v>2564</v>
      </c>
      <c r="AT27" s="409"/>
      <c r="AU27" s="409"/>
      <c r="AV27" s="409"/>
      <c r="AW27" s="409"/>
      <c r="AX27" s="468"/>
      <c r="AY27" s="492" t="s">
        <v>184</v>
      </c>
      <c r="AZ27" s="493"/>
      <c r="BA27" s="493"/>
      <c r="BB27" s="493"/>
      <c r="BC27" s="493"/>
      <c r="BD27" s="493"/>
      <c r="BE27" s="493"/>
      <c r="BF27" s="493"/>
      <c r="BG27" s="493"/>
      <c r="BH27" s="493"/>
      <c r="BI27" s="493"/>
      <c r="BJ27" s="493"/>
      <c r="BK27" s="493"/>
      <c r="BL27" s="493"/>
      <c r="BM27" s="494"/>
      <c r="BN27" s="489" t="s">
        <v>177</v>
      </c>
      <c r="BO27" s="490"/>
      <c r="BP27" s="490"/>
      <c r="BQ27" s="490"/>
      <c r="BR27" s="490"/>
      <c r="BS27" s="490"/>
      <c r="BT27" s="490"/>
      <c r="BU27" s="491"/>
      <c r="BV27" s="489" t="s">
        <v>177</v>
      </c>
      <c r="BW27" s="490"/>
      <c r="BX27" s="490"/>
      <c r="BY27" s="490"/>
      <c r="BZ27" s="490"/>
      <c r="CA27" s="490"/>
      <c r="CB27" s="490"/>
      <c r="CC27" s="491"/>
      <c r="CD27" s="196"/>
      <c r="CE27" s="487"/>
      <c r="CF27" s="487"/>
      <c r="CG27" s="487"/>
      <c r="CH27" s="487"/>
      <c r="CI27" s="487"/>
      <c r="CJ27" s="487"/>
      <c r="CK27" s="487"/>
      <c r="CL27" s="487"/>
      <c r="CM27" s="487"/>
      <c r="CN27" s="487"/>
      <c r="CO27" s="487"/>
      <c r="CP27" s="487"/>
      <c r="CQ27" s="487"/>
      <c r="CR27" s="487"/>
      <c r="CS27" s="488"/>
      <c r="CT27" s="452"/>
      <c r="CU27" s="453"/>
      <c r="CV27" s="453"/>
      <c r="CW27" s="453"/>
      <c r="CX27" s="453"/>
      <c r="CY27" s="453"/>
      <c r="CZ27" s="453"/>
      <c r="DA27" s="454"/>
      <c r="DB27" s="452"/>
      <c r="DC27" s="453"/>
      <c r="DD27" s="453"/>
      <c r="DE27" s="453"/>
      <c r="DF27" s="453"/>
      <c r="DG27" s="453"/>
      <c r="DH27" s="453"/>
      <c r="DI27" s="454"/>
    </row>
    <row r="28" spans="1:113" ht="18.75" customHeight="1" x14ac:dyDescent="0.15">
      <c r="A28" s="181"/>
      <c r="B28" s="434"/>
      <c r="C28" s="435"/>
      <c r="D28" s="436"/>
      <c r="E28" s="411" t="s">
        <v>185</v>
      </c>
      <c r="F28" s="412"/>
      <c r="G28" s="412"/>
      <c r="H28" s="412"/>
      <c r="I28" s="412"/>
      <c r="J28" s="412"/>
      <c r="K28" s="413"/>
      <c r="L28" s="408">
        <v>1</v>
      </c>
      <c r="M28" s="409"/>
      <c r="N28" s="409"/>
      <c r="O28" s="409"/>
      <c r="P28" s="410"/>
      <c r="Q28" s="408">
        <v>2420</v>
      </c>
      <c r="R28" s="409"/>
      <c r="S28" s="409"/>
      <c r="T28" s="409"/>
      <c r="U28" s="409"/>
      <c r="V28" s="410"/>
      <c r="W28" s="498"/>
      <c r="X28" s="435"/>
      <c r="Y28" s="436"/>
      <c r="Z28" s="411" t="s">
        <v>186</v>
      </c>
      <c r="AA28" s="412"/>
      <c r="AB28" s="412"/>
      <c r="AC28" s="412"/>
      <c r="AD28" s="412"/>
      <c r="AE28" s="412"/>
      <c r="AF28" s="412"/>
      <c r="AG28" s="413"/>
      <c r="AH28" s="408" t="s">
        <v>131</v>
      </c>
      <c r="AI28" s="409"/>
      <c r="AJ28" s="409"/>
      <c r="AK28" s="409"/>
      <c r="AL28" s="410"/>
      <c r="AM28" s="408" t="s">
        <v>177</v>
      </c>
      <c r="AN28" s="409"/>
      <c r="AO28" s="409"/>
      <c r="AP28" s="409"/>
      <c r="AQ28" s="409"/>
      <c r="AR28" s="410"/>
      <c r="AS28" s="408" t="s">
        <v>177</v>
      </c>
      <c r="AT28" s="409"/>
      <c r="AU28" s="409"/>
      <c r="AV28" s="409"/>
      <c r="AW28" s="409"/>
      <c r="AX28" s="468"/>
      <c r="AY28" s="472" t="s">
        <v>187</v>
      </c>
      <c r="AZ28" s="473"/>
      <c r="BA28" s="473"/>
      <c r="BB28" s="474"/>
      <c r="BC28" s="481" t="s">
        <v>50</v>
      </c>
      <c r="BD28" s="482"/>
      <c r="BE28" s="482"/>
      <c r="BF28" s="482"/>
      <c r="BG28" s="482"/>
      <c r="BH28" s="482"/>
      <c r="BI28" s="482"/>
      <c r="BJ28" s="482"/>
      <c r="BK28" s="482"/>
      <c r="BL28" s="482"/>
      <c r="BM28" s="483"/>
      <c r="BN28" s="484">
        <v>539823</v>
      </c>
      <c r="BO28" s="485"/>
      <c r="BP28" s="485"/>
      <c r="BQ28" s="485"/>
      <c r="BR28" s="485"/>
      <c r="BS28" s="485"/>
      <c r="BT28" s="485"/>
      <c r="BU28" s="486"/>
      <c r="BV28" s="484">
        <v>598812</v>
      </c>
      <c r="BW28" s="485"/>
      <c r="BX28" s="485"/>
      <c r="BY28" s="485"/>
      <c r="BZ28" s="485"/>
      <c r="CA28" s="485"/>
      <c r="CB28" s="485"/>
      <c r="CC28" s="486"/>
      <c r="CD28" s="194"/>
      <c r="CE28" s="487"/>
      <c r="CF28" s="487"/>
      <c r="CG28" s="487"/>
      <c r="CH28" s="487"/>
      <c r="CI28" s="487"/>
      <c r="CJ28" s="487"/>
      <c r="CK28" s="487"/>
      <c r="CL28" s="487"/>
      <c r="CM28" s="487"/>
      <c r="CN28" s="487"/>
      <c r="CO28" s="487"/>
      <c r="CP28" s="487"/>
      <c r="CQ28" s="487"/>
      <c r="CR28" s="487"/>
      <c r="CS28" s="488"/>
      <c r="CT28" s="452"/>
      <c r="CU28" s="453"/>
      <c r="CV28" s="453"/>
      <c r="CW28" s="453"/>
      <c r="CX28" s="453"/>
      <c r="CY28" s="453"/>
      <c r="CZ28" s="453"/>
      <c r="DA28" s="454"/>
      <c r="DB28" s="452"/>
      <c r="DC28" s="453"/>
      <c r="DD28" s="453"/>
      <c r="DE28" s="453"/>
      <c r="DF28" s="453"/>
      <c r="DG28" s="453"/>
      <c r="DH28" s="453"/>
      <c r="DI28" s="454"/>
    </row>
    <row r="29" spans="1:113" ht="18.75" customHeight="1" x14ac:dyDescent="0.15">
      <c r="A29" s="181"/>
      <c r="B29" s="434"/>
      <c r="C29" s="435"/>
      <c r="D29" s="436"/>
      <c r="E29" s="411" t="s">
        <v>188</v>
      </c>
      <c r="F29" s="412"/>
      <c r="G29" s="412"/>
      <c r="H29" s="412"/>
      <c r="I29" s="412"/>
      <c r="J29" s="412"/>
      <c r="K29" s="413"/>
      <c r="L29" s="408">
        <v>8</v>
      </c>
      <c r="M29" s="409"/>
      <c r="N29" s="409"/>
      <c r="O29" s="409"/>
      <c r="P29" s="410"/>
      <c r="Q29" s="408">
        <v>2330</v>
      </c>
      <c r="R29" s="409"/>
      <c r="S29" s="409"/>
      <c r="T29" s="409"/>
      <c r="U29" s="409"/>
      <c r="V29" s="410"/>
      <c r="W29" s="499"/>
      <c r="X29" s="500"/>
      <c r="Y29" s="501"/>
      <c r="Z29" s="411" t="s">
        <v>189</v>
      </c>
      <c r="AA29" s="412"/>
      <c r="AB29" s="412"/>
      <c r="AC29" s="412"/>
      <c r="AD29" s="412"/>
      <c r="AE29" s="412"/>
      <c r="AF29" s="412"/>
      <c r="AG29" s="413"/>
      <c r="AH29" s="408">
        <v>66</v>
      </c>
      <c r="AI29" s="409"/>
      <c r="AJ29" s="409"/>
      <c r="AK29" s="409"/>
      <c r="AL29" s="410"/>
      <c r="AM29" s="408">
        <v>194052</v>
      </c>
      <c r="AN29" s="409"/>
      <c r="AO29" s="409"/>
      <c r="AP29" s="409"/>
      <c r="AQ29" s="409"/>
      <c r="AR29" s="410"/>
      <c r="AS29" s="408">
        <v>2940</v>
      </c>
      <c r="AT29" s="409"/>
      <c r="AU29" s="409"/>
      <c r="AV29" s="409"/>
      <c r="AW29" s="409"/>
      <c r="AX29" s="468"/>
      <c r="AY29" s="475"/>
      <c r="AZ29" s="476"/>
      <c r="BA29" s="476"/>
      <c r="BB29" s="477"/>
      <c r="BC29" s="469" t="s">
        <v>190</v>
      </c>
      <c r="BD29" s="470"/>
      <c r="BE29" s="470"/>
      <c r="BF29" s="470"/>
      <c r="BG29" s="470"/>
      <c r="BH29" s="470"/>
      <c r="BI29" s="470"/>
      <c r="BJ29" s="470"/>
      <c r="BK29" s="470"/>
      <c r="BL29" s="470"/>
      <c r="BM29" s="471"/>
      <c r="BN29" s="455">
        <v>433160</v>
      </c>
      <c r="BO29" s="456"/>
      <c r="BP29" s="456"/>
      <c r="BQ29" s="456"/>
      <c r="BR29" s="456"/>
      <c r="BS29" s="456"/>
      <c r="BT29" s="456"/>
      <c r="BU29" s="457"/>
      <c r="BV29" s="455">
        <v>433153</v>
      </c>
      <c r="BW29" s="456"/>
      <c r="BX29" s="456"/>
      <c r="BY29" s="456"/>
      <c r="BZ29" s="456"/>
      <c r="CA29" s="456"/>
      <c r="CB29" s="456"/>
      <c r="CC29" s="457"/>
      <c r="CD29" s="196"/>
      <c r="CE29" s="487"/>
      <c r="CF29" s="487"/>
      <c r="CG29" s="487"/>
      <c r="CH29" s="487"/>
      <c r="CI29" s="487"/>
      <c r="CJ29" s="487"/>
      <c r="CK29" s="487"/>
      <c r="CL29" s="487"/>
      <c r="CM29" s="487"/>
      <c r="CN29" s="487"/>
      <c r="CO29" s="487"/>
      <c r="CP29" s="487"/>
      <c r="CQ29" s="487"/>
      <c r="CR29" s="487"/>
      <c r="CS29" s="488"/>
      <c r="CT29" s="452"/>
      <c r="CU29" s="453"/>
      <c r="CV29" s="453"/>
      <c r="CW29" s="453"/>
      <c r="CX29" s="453"/>
      <c r="CY29" s="453"/>
      <c r="CZ29" s="453"/>
      <c r="DA29" s="454"/>
      <c r="DB29" s="452"/>
      <c r="DC29" s="453"/>
      <c r="DD29" s="453"/>
      <c r="DE29" s="453"/>
      <c r="DF29" s="453"/>
      <c r="DG29" s="453"/>
      <c r="DH29" s="453"/>
      <c r="DI29" s="454"/>
    </row>
    <row r="30" spans="1:113" ht="18.75" customHeight="1" thickBot="1" x14ac:dyDescent="0.2">
      <c r="A30" s="181"/>
      <c r="B30" s="437"/>
      <c r="C30" s="438"/>
      <c r="D30" s="439"/>
      <c r="E30" s="416"/>
      <c r="F30" s="417"/>
      <c r="G30" s="417"/>
      <c r="H30" s="417"/>
      <c r="I30" s="417"/>
      <c r="J30" s="417"/>
      <c r="K30" s="418"/>
      <c r="L30" s="419"/>
      <c r="M30" s="420"/>
      <c r="N30" s="420"/>
      <c r="O30" s="420"/>
      <c r="P30" s="421"/>
      <c r="Q30" s="419"/>
      <c r="R30" s="420"/>
      <c r="S30" s="420"/>
      <c r="T30" s="420"/>
      <c r="U30" s="420"/>
      <c r="V30" s="421"/>
      <c r="W30" s="422" t="s">
        <v>191</v>
      </c>
      <c r="X30" s="423"/>
      <c r="Y30" s="423"/>
      <c r="Z30" s="423"/>
      <c r="AA30" s="423"/>
      <c r="AB30" s="423"/>
      <c r="AC30" s="423"/>
      <c r="AD30" s="423"/>
      <c r="AE30" s="423"/>
      <c r="AF30" s="423"/>
      <c r="AG30" s="424"/>
      <c r="AH30" s="425">
        <v>96.7</v>
      </c>
      <c r="AI30" s="426"/>
      <c r="AJ30" s="426"/>
      <c r="AK30" s="426"/>
      <c r="AL30" s="426"/>
      <c r="AM30" s="426"/>
      <c r="AN30" s="426"/>
      <c r="AO30" s="426"/>
      <c r="AP30" s="426"/>
      <c r="AQ30" s="426"/>
      <c r="AR30" s="426"/>
      <c r="AS30" s="426"/>
      <c r="AT30" s="426"/>
      <c r="AU30" s="426"/>
      <c r="AV30" s="426"/>
      <c r="AW30" s="426"/>
      <c r="AX30" s="427"/>
      <c r="AY30" s="478"/>
      <c r="AZ30" s="479"/>
      <c r="BA30" s="479"/>
      <c r="BB30" s="480"/>
      <c r="BC30" s="428" t="s">
        <v>52</v>
      </c>
      <c r="BD30" s="429"/>
      <c r="BE30" s="429"/>
      <c r="BF30" s="429"/>
      <c r="BG30" s="429"/>
      <c r="BH30" s="429"/>
      <c r="BI30" s="429"/>
      <c r="BJ30" s="429"/>
      <c r="BK30" s="429"/>
      <c r="BL30" s="429"/>
      <c r="BM30" s="430"/>
      <c r="BN30" s="489">
        <v>313860</v>
      </c>
      <c r="BO30" s="490"/>
      <c r="BP30" s="490"/>
      <c r="BQ30" s="490"/>
      <c r="BR30" s="490"/>
      <c r="BS30" s="490"/>
      <c r="BT30" s="490"/>
      <c r="BU30" s="491"/>
      <c r="BV30" s="489">
        <v>332454</v>
      </c>
      <c r="BW30" s="490"/>
      <c r="BX30" s="490"/>
      <c r="BY30" s="490"/>
      <c r="BZ30" s="490"/>
      <c r="CA30" s="490"/>
      <c r="CB30" s="490"/>
      <c r="CC30" s="491"/>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414" t="s">
        <v>192</v>
      </c>
      <c r="D32" s="414"/>
      <c r="E32" s="414"/>
      <c r="F32" s="414"/>
      <c r="G32" s="414"/>
      <c r="H32" s="414"/>
      <c r="I32" s="414"/>
      <c r="J32" s="414"/>
      <c r="K32" s="414"/>
      <c r="L32" s="414"/>
      <c r="M32" s="414"/>
      <c r="N32" s="414"/>
      <c r="O32" s="414"/>
      <c r="P32" s="414"/>
      <c r="Q32" s="414"/>
      <c r="R32" s="414"/>
      <c r="S32" s="414"/>
      <c r="U32" s="415" t="s">
        <v>193</v>
      </c>
      <c r="V32" s="415"/>
      <c r="W32" s="415"/>
      <c r="X32" s="415"/>
      <c r="Y32" s="415"/>
      <c r="Z32" s="415"/>
      <c r="AA32" s="415"/>
      <c r="AB32" s="415"/>
      <c r="AC32" s="415"/>
      <c r="AD32" s="415"/>
      <c r="AE32" s="415"/>
      <c r="AF32" s="415"/>
      <c r="AG32" s="415"/>
      <c r="AH32" s="415"/>
      <c r="AI32" s="415"/>
      <c r="AJ32" s="415"/>
      <c r="AK32" s="415"/>
      <c r="AM32" s="415" t="s">
        <v>194</v>
      </c>
      <c r="AN32" s="415"/>
      <c r="AO32" s="415"/>
      <c r="AP32" s="415"/>
      <c r="AQ32" s="415"/>
      <c r="AR32" s="415"/>
      <c r="AS32" s="415"/>
      <c r="AT32" s="415"/>
      <c r="AU32" s="415"/>
      <c r="AV32" s="415"/>
      <c r="AW32" s="415"/>
      <c r="AX32" s="415"/>
      <c r="AY32" s="415"/>
      <c r="AZ32" s="415"/>
      <c r="BA32" s="415"/>
      <c r="BB32" s="415"/>
      <c r="BC32" s="415"/>
      <c r="BE32" s="415" t="s">
        <v>195</v>
      </c>
      <c r="BF32" s="415"/>
      <c r="BG32" s="415"/>
      <c r="BH32" s="415"/>
      <c r="BI32" s="415"/>
      <c r="BJ32" s="415"/>
      <c r="BK32" s="415"/>
      <c r="BL32" s="415"/>
      <c r="BM32" s="415"/>
      <c r="BN32" s="415"/>
      <c r="BO32" s="415"/>
      <c r="BP32" s="415"/>
      <c r="BQ32" s="415"/>
      <c r="BR32" s="415"/>
      <c r="BS32" s="415"/>
      <c r="BT32" s="415"/>
      <c r="BU32" s="415"/>
      <c r="BW32" s="415" t="s">
        <v>196</v>
      </c>
      <c r="BX32" s="415"/>
      <c r="BY32" s="415"/>
      <c r="BZ32" s="415"/>
      <c r="CA32" s="415"/>
      <c r="CB32" s="415"/>
      <c r="CC32" s="415"/>
      <c r="CD32" s="415"/>
      <c r="CE32" s="415"/>
      <c r="CF32" s="415"/>
      <c r="CG32" s="415"/>
      <c r="CH32" s="415"/>
      <c r="CI32" s="415"/>
      <c r="CJ32" s="415"/>
      <c r="CK32" s="415"/>
      <c r="CL32" s="415"/>
      <c r="CM32" s="415"/>
      <c r="CO32" s="415" t="s">
        <v>197</v>
      </c>
      <c r="CP32" s="415"/>
      <c r="CQ32" s="415"/>
      <c r="CR32" s="415"/>
      <c r="CS32" s="415"/>
      <c r="CT32" s="415"/>
      <c r="CU32" s="415"/>
      <c r="CV32" s="415"/>
      <c r="CW32" s="415"/>
      <c r="CX32" s="415"/>
      <c r="CY32" s="415"/>
      <c r="CZ32" s="415"/>
      <c r="DA32" s="415"/>
      <c r="DB32" s="415"/>
      <c r="DC32" s="415"/>
      <c r="DD32" s="415"/>
      <c r="DE32" s="415"/>
      <c r="DI32" s="204"/>
    </row>
    <row r="33" spans="1:113" ht="13.5" customHeight="1" x14ac:dyDescent="0.15">
      <c r="A33" s="181"/>
      <c r="B33" s="205"/>
      <c r="C33" s="407" t="s">
        <v>198</v>
      </c>
      <c r="D33" s="407"/>
      <c r="E33" s="406" t="s">
        <v>199</v>
      </c>
      <c r="F33" s="406"/>
      <c r="G33" s="406"/>
      <c r="H33" s="406"/>
      <c r="I33" s="406"/>
      <c r="J33" s="406"/>
      <c r="K33" s="406"/>
      <c r="L33" s="406"/>
      <c r="M33" s="406"/>
      <c r="N33" s="406"/>
      <c r="O33" s="406"/>
      <c r="P33" s="406"/>
      <c r="Q33" s="406"/>
      <c r="R33" s="406"/>
      <c r="S33" s="406"/>
      <c r="T33" s="206"/>
      <c r="U33" s="407" t="s">
        <v>198</v>
      </c>
      <c r="V33" s="407"/>
      <c r="W33" s="406" t="s">
        <v>200</v>
      </c>
      <c r="X33" s="406"/>
      <c r="Y33" s="406"/>
      <c r="Z33" s="406"/>
      <c r="AA33" s="406"/>
      <c r="AB33" s="406"/>
      <c r="AC33" s="406"/>
      <c r="AD33" s="406"/>
      <c r="AE33" s="406"/>
      <c r="AF33" s="406"/>
      <c r="AG33" s="406"/>
      <c r="AH33" s="406"/>
      <c r="AI33" s="406"/>
      <c r="AJ33" s="406"/>
      <c r="AK33" s="406"/>
      <c r="AL33" s="206"/>
      <c r="AM33" s="407" t="s">
        <v>201</v>
      </c>
      <c r="AN33" s="407"/>
      <c r="AO33" s="406" t="s">
        <v>202</v>
      </c>
      <c r="AP33" s="406"/>
      <c r="AQ33" s="406"/>
      <c r="AR33" s="406"/>
      <c r="AS33" s="406"/>
      <c r="AT33" s="406"/>
      <c r="AU33" s="406"/>
      <c r="AV33" s="406"/>
      <c r="AW33" s="406"/>
      <c r="AX33" s="406"/>
      <c r="AY33" s="406"/>
      <c r="AZ33" s="406"/>
      <c r="BA33" s="406"/>
      <c r="BB33" s="406"/>
      <c r="BC33" s="406"/>
      <c r="BD33" s="207"/>
      <c r="BE33" s="406" t="s">
        <v>203</v>
      </c>
      <c r="BF33" s="406"/>
      <c r="BG33" s="406" t="s">
        <v>204</v>
      </c>
      <c r="BH33" s="406"/>
      <c r="BI33" s="406"/>
      <c r="BJ33" s="406"/>
      <c r="BK33" s="406"/>
      <c r="BL33" s="406"/>
      <c r="BM33" s="406"/>
      <c r="BN33" s="406"/>
      <c r="BO33" s="406"/>
      <c r="BP33" s="406"/>
      <c r="BQ33" s="406"/>
      <c r="BR33" s="406"/>
      <c r="BS33" s="406"/>
      <c r="BT33" s="406"/>
      <c r="BU33" s="406"/>
      <c r="BV33" s="207"/>
      <c r="BW33" s="407" t="s">
        <v>203</v>
      </c>
      <c r="BX33" s="407"/>
      <c r="BY33" s="406" t="s">
        <v>205</v>
      </c>
      <c r="BZ33" s="406"/>
      <c r="CA33" s="406"/>
      <c r="CB33" s="406"/>
      <c r="CC33" s="406"/>
      <c r="CD33" s="406"/>
      <c r="CE33" s="406"/>
      <c r="CF33" s="406"/>
      <c r="CG33" s="406"/>
      <c r="CH33" s="406"/>
      <c r="CI33" s="406"/>
      <c r="CJ33" s="406"/>
      <c r="CK33" s="406"/>
      <c r="CL33" s="406"/>
      <c r="CM33" s="406"/>
      <c r="CN33" s="206"/>
      <c r="CO33" s="407" t="s">
        <v>206</v>
      </c>
      <c r="CP33" s="407"/>
      <c r="CQ33" s="406" t="s">
        <v>207</v>
      </c>
      <c r="CR33" s="406"/>
      <c r="CS33" s="406"/>
      <c r="CT33" s="406"/>
      <c r="CU33" s="406"/>
      <c r="CV33" s="406"/>
      <c r="CW33" s="406"/>
      <c r="CX33" s="406"/>
      <c r="CY33" s="406"/>
      <c r="CZ33" s="406"/>
      <c r="DA33" s="406"/>
      <c r="DB33" s="406"/>
      <c r="DC33" s="406"/>
      <c r="DD33" s="406"/>
      <c r="DE33" s="406"/>
      <c r="DF33" s="206"/>
      <c r="DG33" s="405" t="s">
        <v>208</v>
      </c>
      <c r="DH33" s="405"/>
      <c r="DI33" s="208"/>
    </row>
    <row r="34" spans="1:113" ht="32.25" customHeight="1" x14ac:dyDescent="0.15">
      <c r="A34" s="181"/>
      <c r="B34" s="205"/>
      <c r="C34" s="403">
        <f>IF(E34="","",1)</f>
        <v>1</v>
      </c>
      <c r="D34" s="403"/>
      <c r="E34" s="404" t="str">
        <f>IF('各会計、関係団体の財政状況及び健全化判断比率'!B7="","",'各会計、関係団体の財政状況及び健全化判断比率'!B7)</f>
        <v>一般会計</v>
      </c>
      <c r="F34" s="404"/>
      <c r="G34" s="404"/>
      <c r="H34" s="404"/>
      <c r="I34" s="404"/>
      <c r="J34" s="404"/>
      <c r="K34" s="404"/>
      <c r="L34" s="404"/>
      <c r="M34" s="404"/>
      <c r="N34" s="404"/>
      <c r="O34" s="404"/>
      <c r="P34" s="404"/>
      <c r="Q34" s="404"/>
      <c r="R34" s="404"/>
      <c r="S34" s="404"/>
      <c r="T34" s="181"/>
      <c r="U34" s="403">
        <f>IF(W34="","",MAX(C34:D43)+1)</f>
        <v>2</v>
      </c>
      <c r="V34" s="403"/>
      <c r="W34" s="404" t="str">
        <f>IF('各会計、関係団体の財政状況及び健全化判断比率'!B28="","",'各会計、関係団体の財政状況及び健全化判断比率'!B28)</f>
        <v>国民健康保険特別会計</v>
      </c>
      <c r="X34" s="404"/>
      <c r="Y34" s="404"/>
      <c r="Z34" s="404"/>
      <c r="AA34" s="404"/>
      <c r="AB34" s="404"/>
      <c r="AC34" s="404"/>
      <c r="AD34" s="404"/>
      <c r="AE34" s="404"/>
      <c r="AF34" s="404"/>
      <c r="AG34" s="404"/>
      <c r="AH34" s="404"/>
      <c r="AI34" s="404"/>
      <c r="AJ34" s="404"/>
      <c r="AK34" s="404"/>
      <c r="AL34" s="181"/>
      <c r="AM34" s="403">
        <f>IF(AO34="","",MAX(C34:D43,U34:V43)+1)</f>
        <v>6</v>
      </c>
      <c r="AN34" s="403"/>
      <c r="AO34" s="404" t="str">
        <f>IF('各会計、関係団体の財政状況及び健全化判断比率'!B32="","",'各会計、関係団体の財政状況及び健全化判断比率'!B32)</f>
        <v>簡易水道事業会計</v>
      </c>
      <c r="AP34" s="404"/>
      <c r="AQ34" s="404"/>
      <c r="AR34" s="404"/>
      <c r="AS34" s="404"/>
      <c r="AT34" s="404"/>
      <c r="AU34" s="404"/>
      <c r="AV34" s="404"/>
      <c r="AW34" s="404"/>
      <c r="AX34" s="404"/>
      <c r="AY34" s="404"/>
      <c r="AZ34" s="404"/>
      <c r="BA34" s="404"/>
      <c r="BB34" s="404"/>
      <c r="BC34" s="404"/>
      <c r="BD34" s="181"/>
      <c r="BE34" s="403">
        <f>IF(BG34="","",MAX(C34:D43,U34:V43,AM34:AN43)+1)</f>
        <v>7</v>
      </c>
      <c r="BF34" s="403"/>
      <c r="BG34" s="404" t="str">
        <f>IF('各会計、関係団体の財政状況及び健全化判断比率'!B33="","",'各会計、関係団体の財政状況及び健全化判断比率'!B33)</f>
        <v>公共下水道事業特別会計</v>
      </c>
      <c r="BH34" s="404"/>
      <c r="BI34" s="404"/>
      <c r="BJ34" s="404"/>
      <c r="BK34" s="404"/>
      <c r="BL34" s="404"/>
      <c r="BM34" s="404"/>
      <c r="BN34" s="404"/>
      <c r="BO34" s="404"/>
      <c r="BP34" s="404"/>
      <c r="BQ34" s="404"/>
      <c r="BR34" s="404"/>
      <c r="BS34" s="404"/>
      <c r="BT34" s="404"/>
      <c r="BU34" s="404"/>
      <c r="BV34" s="181"/>
      <c r="BW34" s="403">
        <f>IF(BY34="","",MAX(C34:D43,U34:V43,AM34:AN43,BE34:BF43)+1)</f>
        <v>10</v>
      </c>
      <c r="BX34" s="403"/>
      <c r="BY34" s="404" t="str">
        <f>IF('各会計、関係団体の財政状況及び健全化判断比率'!B68="","",'各会計、関係団体の財政状況及び健全化判断比率'!B68)</f>
        <v>能代山本広域市町村圏組合（一般会計）</v>
      </c>
      <c r="BZ34" s="404"/>
      <c r="CA34" s="404"/>
      <c r="CB34" s="404"/>
      <c r="CC34" s="404"/>
      <c r="CD34" s="404"/>
      <c r="CE34" s="404"/>
      <c r="CF34" s="404"/>
      <c r="CG34" s="404"/>
      <c r="CH34" s="404"/>
      <c r="CI34" s="404"/>
      <c r="CJ34" s="404"/>
      <c r="CK34" s="404"/>
      <c r="CL34" s="404"/>
      <c r="CM34" s="404"/>
      <c r="CN34" s="181"/>
      <c r="CO34" s="403">
        <f>IF(CQ34="","",MAX(C34:D43,U34:V43,AM34:AN43,BE34:BF43,BW34:BX43)+1)</f>
        <v>19</v>
      </c>
      <c r="CP34" s="403"/>
      <c r="CQ34" s="404" t="str">
        <f>IF('各会計、関係団体の財政状況及び健全化判断比率'!BS7="","",'各会計、関係団体の財政状況及び健全化判断比率'!BS7)</f>
        <v>藤里開発公社</v>
      </c>
      <c r="CR34" s="404"/>
      <c r="CS34" s="404"/>
      <c r="CT34" s="404"/>
      <c r="CU34" s="404"/>
      <c r="CV34" s="404"/>
      <c r="CW34" s="404"/>
      <c r="CX34" s="404"/>
      <c r="CY34" s="404"/>
      <c r="CZ34" s="404"/>
      <c r="DA34" s="404"/>
      <c r="DB34" s="404"/>
      <c r="DC34" s="404"/>
      <c r="DD34" s="404"/>
      <c r="DE34" s="404"/>
      <c r="DG34" s="401" t="str">
        <f>IF('各会計、関係団体の財政状況及び健全化判断比率'!BR7="","",'各会計、関係団体の財政状況及び健全化判断比率'!BR7)</f>
        <v/>
      </c>
      <c r="DH34" s="401"/>
      <c r="DI34" s="208"/>
    </row>
    <row r="35" spans="1:113" ht="32.25" customHeight="1" x14ac:dyDescent="0.15">
      <c r="A35" s="181"/>
      <c r="B35" s="205"/>
      <c r="C35" s="403" t="str">
        <f>IF(E35="","",C34+1)</f>
        <v/>
      </c>
      <c r="D35" s="403"/>
      <c r="E35" s="404" t="str">
        <f>IF('各会計、関係団体の財政状況及び健全化判断比率'!B8="","",'各会計、関係団体の財政状況及び健全化判断比率'!B8)</f>
        <v/>
      </c>
      <c r="F35" s="404"/>
      <c r="G35" s="404"/>
      <c r="H35" s="404"/>
      <c r="I35" s="404"/>
      <c r="J35" s="404"/>
      <c r="K35" s="404"/>
      <c r="L35" s="404"/>
      <c r="M35" s="404"/>
      <c r="N35" s="404"/>
      <c r="O35" s="404"/>
      <c r="P35" s="404"/>
      <c r="Q35" s="404"/>
      <c r="R35" s="404"/>
      <c r="S35" s="404"/>
      <c r="T35" s="181"/>
      <c r="U35" s="403">
        <f>IF(W35="","",U34+1)</f>
        <v>3</v>
      </c>
      <c r="V35" s="403"/>
      <c r="W35" s="404" t="str">
        <f>IF('各会計、関係団体の財政状況及び健全化判断比率'!B29="","",'各会計、関係団体の財政状況及び健全化判断比率'!B29)</f>
        <v>介護保険特別会計</v>
      </c>
      <c r="X35" s="404"/>
      <c r="Y35" s="404"/>
      <c r="Z35" s="404"/>
      <c r="AA35" s="404"/>
      <c r="AB35" s="404"/>
      <c r="AC35" s="404"/>
      <c r="AD35" s="404"/>
      <c r="AE35" s="404"/>
      <c r="AF35" s="404"/>
      <c r="AG35" s="404"/>
      <c r="AH35" s="404"/>
      <c r="AI35" s="404"/>
      <c r="AJ35" s="404"/>
      <c r="AK35" s="404"/>
      <c r="AL35" s="181"/>
      <c r="AM35" s="403" t="str">
        <f t="shared" ref="AM35:AM43" si="0">IF(AO35="","",AM34+1)</f>
        <v/>
      </c>
      <c r="AN35" s="403"/>
      <c r="AO35" s="404"/>
      <c r="AP35" s="404"/>
      <c r="AQ35" s="404"/>
      <c r="AR35" s="404"/>
      <c r="AS35" s="404"/>
      <c r="AT35" s="404"/>
      <c r="AU35" s="404"/>
      <c r="AV35" s="404"/>
      <c r="AW35" s="404"/>
      <c r="AX35" s="404"/>
      <c r="AY35" s="404"/>
      <c r="AZ35" s="404"/>
      <c r="BA35" s="404"/>
      <c r="BB35" s="404"/>
      <c r="BC35" s="404"/>
      <c r="BD35" s="181"/>
      <c r="BE35" s="403">
        <f t="shared" ref="BE35:BE43" si="1">IF(BG35="","",BE34+1)</f>
        <v>8</v>
      </c>
      <c r="BF35" s="403"/>
      <c r="BG35" s="404" t="str">
        <f>IF('各会計、関係団体の財政状況及び健全化判断比率'!B34="","",'各会計、関係団体の財政状況及び健全化判断比率'!B34)</f>
        <v>農業集落排水事業特別会計</v>
      </c>
      <c r="BH35" s="404"/>
      <c r="BI35" s="404"/>
      <c r="BJ35" s="404"/>
      <c r="BK35" s="404"/>
      <c r="BL35" s="404"/>
      <c r="BM35" s="404"/>
      <c r="BN35" s="404"/>
      <c r="BO35" s="404"/>
      <c r="BP35" s="404"/>
      <c r="BQ35" s="404"/>
      <c r="BR35" s="404"/>
      <c r="BS35" s="404"/>
      <c r="BT35" s="404"/>
      <c r="BU35" s="404"/>
      <c r="BV35" s="181"/>
      <c r="BW35" s="403">
        <f t="shared" ref="BW35:BW43" si="2">IF(BY35="","",BW34+1)</f>
        <v>11</v>
      </c>
      <c r="BX35" s="403"/>
      <c r="BY35" s="404" t="str">
        <f>IF('各会計、関係団体の財政状況及び健全化判断比率'!B69="","",'各会計、関係団体の財政状況及び健全化判断比率'!B69)</f>
        <v>能代山本広域市町村圏組合（特別養護老人ホーム運営事業特別会計）</v>
      </c>
      <c r="BZ35" s="404"/>
      <c r="CA35" s="404"/>
      <c r="CB35" s="404"/>
      <c r="CC35" s="404"/>
      <c r="CD35" s="404"/>
      <c r="CE35" s="404"/>
      <c r="CF35" s="404"/>
      <c r="CG35" s="404"/>
      <c r="CH35" s="404"/>
      <c r="CI35" s="404"/>
      <c r="CJ35" s="404"/>
      <c r="CK35" s="404"/>
      <c r="CL35" s="404"/>
      <c r="CM35" s="404"/>
      <c r="CN35" s="181"/>
      <c r="CO35" s="403" t="str">
        <f t="shared" ref="CO35:CO43" si="3">IF(CQ35="","",CO34+1)</f>
        <v/>
      </c>
      <c r="CP35" s="403"/>
      <c r="CQ35" s="404" t="str">
        <f>IF('各会計、関係団体の財政状況及び健全化判断比率'!BS8="","",'各会計、関係団体の財政状況及び健全化判断比率'!BS8)</f>
        <v/>
      </c>
      <c r="CR35" s="404"/>
      <c r="CS35" s="404"/>
      <c r="CT35" s="404"/>
      <c r="CU35" s="404"/>
      <c r="CV35" s="404"/>
      <c r="CW35" s="404"/>
      <c r="CX35" s="404"/>
      <c r="CY35" s="404"/>
      <c r="CZ35" s="404"/>
      <c r="DA35" s="404"/>
      <c r="DB35" s="404"/>
      <c r="DC35" s="404"/>
      <c r="DD35" s="404"/>
      <c r="DE35" s="404"/>
      <c r="DG35" s="401" t="str">
        <f>IF('各会計、関係団体の財政状況及び健全化判断比率'!BR8="","",'各会計、関係団体の財政状況及び健全化判断比率'!BR8)</f>
        <v/>
      </c>
      <c r="DH35" s="401"/>
      <c r="DI35" s="208"/>
    </row>
    <row r="36" spans="1:113" ht="32.25" customHeight="1" x14ac:dyDescent="0.15">
      <c r="A36" s="181"/>
      <c r="B36" s="205"/>
      <c r="C36" s="403" t="str">
        <f>IF(E36="","",C35+1)</f>
        <v/>
      </c>
      <c r="D36" s="403"/>
      <c r="E36" s="404" t="str">
        <f>IF('各会計、関係団体の財政状況及び健全化判断比率'!B9="","",'各会計、関係団体の財政状況及び健全化判断比率'!B9)</f>
        <v/>
      </c>
      <c r="F36" s="404"/>
      <c r="G36" s="404"/>
      <c r="H36" s="404"/>
      <c r="I36" s="404"/>
      <c r="J36" s="404"/>
      <c r="K36" s="404"/>
      <c r="L36" s="404"/>
      <c r="M36" s="404"/>
      <c r="N36" s="404"/>
      <c r="O36" s="404"/>
      <c r="P36" s="404"/>
      <c r="Q36" s="404"/>
      <c r="R36" s="404"/>
      <c r="S36" s="404"/>
      <c r="T36" s="181"/>
      <c r="U36" s="403">
        <f t="shared" ref="U36:U43" si="4">IF(W36="","",U35+1)</f>
        <v>4</v>
      </c>
      <c r="V36" s="403"/>
      <c r="W36" s="404" t="str">
        <f>IF('各会計、関係団体の財政状況及び健全化判断比率'!B30="","",'各会計、関係団体の財政状況及び健全化判断比率'!B30)</f>
        <v>後期高齢者医療特別会計</v>
      </c>
      <c r="X36" s="404"/>
      <c r="Y36" s="404"/>
      <c r="Z36" s="404"/>
      <c r="AA36" s="404"/>
      <c r="AB36" s="404"/>
      <c r="AC36" s="404"/>
      <c r="AD36" s="404"/>
      <c r="AE36" s="404"/>
      <c r="AF36" s="404"/>
      <c r="AG36" s="404"/>
      <c r="AH36" s="404"/>
      <c r="AI36" s="404"/>
      <c r="AJ36" s="404"/>
      <c r="AK36" s="404"/>
      <c r="AL36" s="181"/>
      <c r="AM36" s="403" t="str">
        <f t="shared" si="0"/>
        <v/>
      </c>
      <c r="AN36" s="403"/>
      <c r="AO36" s="404"/>
      <c r="AP36" s="404"/>
      <c r="AQ36" s="404"/>
      <c r="AR36" s="404"/>
      <c r="AS36" s="404"/>
      <c r="AT36" s="404"/>
      <c r="AU36" s="404"/>
      <c r="AV36" s="404"/>
      <c r="AW36" s="404"/>
      <c r="AX36" s="404"/>
      <c r="AY36" s="404"/>
      <c r="AZ36" s="404"/>
      <c r="BA36" s="404"/>
      <c r="BB36" s="404"/>
      <c r="BC36" s="404"/>
      <c r="BD36" s="181"/>
      <c r="BE36" s="403">
        <f t="shared" si="1"/>
        <v>9</v>
      </c>
      <c r="BF36" s="403"/>
      <c r="BG36" s="404" t="str">
        <f>IF('各会計、関係団体の財政状況及び健全化判断比率'!B35="","",'各会計、関係団体の財政状況及び健全化判断比率'!B35)</f>
        <v>合併浄化槽事業特別会計</v>
      </c>
      <c r="BH36" s="404"/>
      <c r="BI36" s="404"/>
      <c r="BJ36" s="404"/>
      <c r="BK36" s="404"/>
      <c r="BL36" s="404"/>
      <c r="BM36" s="404"/>
      <c r="BN36" s="404"/>
      <c r="BO36" s="404"/>
      <c r="BP36" s="404"/>
      <c r="BQ36" s="404"/>
      <c r="BR36" s="404"/>
      <c r="BS36" s="404"/>
      <c r="BT36" s="404"/>
      <c r="BU36" s="404"/>
      <c r="BV36" s="181"/>
      <c r="BW36" s="403">
        <f t="shared" si="2"/>
        <v>12</v>
      </c>
      <c r="BX36" s="403"/>
      <c r="BY36" s="404" t="str">
        <f>IF('各会計、関係団体の財政状況及び健全化判断比率'!B70="","",'各会計、関係団体の財政状況及び健全化判断比率'!B70)</f>
        <v>能代山本広域市町村圏組合（能代山本ふるさと市町村圏基金特別会計）</v>
      </c>
      <c r="BZ36" s="404"/>
      <c r="CA36" s="404"/>
      <c r="CB36" s="404"/>
      <c r="CC36" s="404"/>
      <c r="CD36" s="404"/>
      <c r="CE36" s="404"/>
      <c r="CF36" s="404"/>
      <c r="CG36" s="404"/>
      <c r="CH36" s="404"/>
      <c r="CI36" s="404"/>
      <c r="CJ36" s="404"/>
      <c r="CK36" s="404"/>
      <c r="CL36" s="404"/>
      <c r="CM36" s="404"/>
      <c r="CN36" s="181"/>
      <c r="CO36" s="403" t="str">
        <f t="shared" si="3"/>
        <v/>
      </c>
      <c r="CP36" s="403"/>
      <c r="CQ36" s="404" t="str">
        <f>IF('各会計、関係団体の財政状況及び健全化判断比率'!BS9="","",'各会計、関係団体の財政状況及び健全化判断比率'!BS9)</f>
        <v/>
      </c>
      <c r="CR36" s="404"/>
      <c r="CS36" s="404"/>
      <c r="CT36" s="404"/>
      <c r="CU36" s="404"/>
      <c r="CV36" s="404"/>
      <c r="CW36" s="404"/>
      <c r="CX36" s="404"/>
      <c r="CY36" s="404"/>
      <c r="CZ36" s="404"/>
      <c r="DA36" s="404"/>
      <c r="DB36" s="404"/>
      <c r="DC36" s="404"/>
      <c r="DD36" s="404"/>
      <c r="DE36" s="404"/>
      <c r="DG36" s="401" t="str">
        <f>IF('各会計、関係団体の財政状況及び健全化判断比率'!BR9="","",'各会計、関係団体の財政状況及び健全化判断比率'!BR9)</f>
        <v/>
      </c>
      <c r="DH36" s="401"/>
      <c r="DI36" s="208"/>
    </row>
    <row r="37" spans="1:113" ht="32.25" customHeight="1" x14ac:dyDescent="0.15">
      <c r="A37" s="181"/>
      <c r="B37" s="205"/>
      <c r="C37" s="403" t="str">
        <f>IF(E37="","",C36+1)</f>
        <v/>
      </c>
      <c r="D37" s="403"/>
      <c r="E37" s="404" t="str">
        <f>IF('各会計、関係団体の財政状況及び健全化判断比率'!B10="","",'各会計、関係団体の財政状況及び健全化判断比率'!B10)</f>
        <v/>
      </c>
      <c r="F37" s="404"/>
      <c r="G37" s="404"/>
      <c r="H37" s="404"/>
      <c r="I37" s="404"/>
      <c r="J37" s="404"/>
      <c r="K37" s="404"/>
      <c r="L37" s="404"/>
      <c r="M37" s="404"/>
      <c r="N37" s="404"/>
      <c r="O37" s="404"/>
      <c r="P37" s="404"/>
      <c r="Q37" s="404"/>
      <c r="R37" s="404"/>
      <c r="S37" s="404"/>
      <c r="T37" s="181"/>
      <c r="U37" s="403">
        <f t="shared" si="4"/>
        <v>5</v>
      </c>
      <c r="V37" s="403"/>
      <c r="W37" s="404" t="str">
        <f>IF('各会計、関係団体の財政状況及び健全化判断比率'!B31="","",'各会計、関係団体の財政状況及び健全化判断比率'!B31)</f>
        <v>介護サービス特別会計</v>
      </c>
      <c r="X37" s="404"/>
      <c r="Y37" s="404"/>
      <c r="Z37" s="404"/>
      <c r="AA37" s="404"/>
      <c r="AB37" s="404"/>
      <c r="AC37" s="404"/>
      <c r="AD37" s="404"/>
      <c r="AE37" s="404"/>
      <c r="AF37" s="404"/>
      <c r="AG37" s="404"/>
      <c r="AH37" s="404"/>
      <c r="AI37" s="404"/>
      <c r="AJ37" s="404"/>
      <c r="AK37" s="404"/>
      <c r="AL37" s="181"/>
      <c r="AM37" s="403" t="str">
        <f t="shared" si="0"/>
        <v/>
      </c>
      <c r="AN37" s="403"/>
      <c r="AO37" s="404"/>
      <c r="AP37" s="404"/>
      <c r="AQ37" s="404"/>
      <c r="AR37" s="404"/>
      <c r="AS37" s="404"/>
      <c r="AT37" s="404"/>
      <c r="AU37" s="404"/>
      <c r="AV37" s="404"/>
      <c r="AW37" s="404"/>
      <c r="AX37" s="404"/>
      <c r="AY37" s="404"/>
      <c r="AZ37" s="404"/>
      <c r="BA37" s="404"/>
      <c r="BB37" s="404"/>
      <c r="BC37" s="404"/>
      <c r="BD37" s="181"/>
      <c r="BE37" s="403" t="str">
        <f t="shared" si="1"/>
        <v/>
      </c>
      <c r="BF37" s="403"/>
      <c r="BG37" s="404"/>
      <c r="BH37" s="404"/>
      <c r="BI37" s="404"/>
      <c r="BJ37" s="404"/>
      <c r="BK37" s="404"/>
      <c r="BL37" s="404"/>
      <c r="BM37" s="404"/>
      <c r="BN37" s="404"/>
      <c r="BO37" s="404"/>
      <c r="BP37" s="404"/>
      <c r="BQ37" s="404"/>
      <c r="BR37" s="404"/>
      <c r="BS37" s="404"/>
      <c r="BT37" s="404"/>
      <c r="BU37" s="404"/>
      <c r="BV37" s="181"/>
      <c r="BW37" s="403">
        <f t="shared" si="2"/>
        <v>13</v>
      </c>
      <c r="BX37" s="403"/>
      <c r="BY37" s="404" t="str">
        <f>IF('各会計、関係団体の財政状況及び健全化判断比率'!B71="","",'各会計、関係団体の財政状況及び健全化判断比率'!B71)</f>
        <v>秋田県市町村総合事務組合（一般会計）</v>
      </c>
      <c r="BZ37" s="404"/>
      <c r="CA37" s="404"/>
      <c r="CB37" s="404"/>
      <c r="CC37" s="404"/>
      <c r="CD37" s="404"/>
      <c r="CE37" s="404"/>
      <c r="CF37" s="404"/>
      <c r="CG37" s="404"/>
      <c r="CH37" s="404"/>
      <c r="CI37" s="404"/>
      <c r="CJ37" s="404"/>
      <c r="CK37" s="404"/>
      <c r="CL37" s="404"/>
      <c r="CM37" s="404"/>
      <c r="CN37" s="181"/>
      <c r="CO37" s="403" t="str">
        <f t="shared" si="3"/>
        <v/>
      </c>
      <c r="CP37" s="403"/>
      <c r="CQ37" s="404" t="str">
        <f>IF('各会計、関係団体の財政状況及び健全化判断比率'!BS10="","",'各会計、関係団体の財政状況及び健全化判断比率'!BS10)</f>
        <v/>
      </c>
      <c r="CR37" s="404"/>
      <c r="CS37" s="404"/>
      <c r="CT37" s="404"/>
      <c r="CU37" s="404"/>
      <c r="CV37" s="404"/>
      <c r="CW37" s="404"/>
      <c r="CX37" s="404"/>
      <c r="CY37" s="404"/>
      <c r="CZ37" s="404"/>
      <c r="DA37" s="404"/>
      <c r="DB37" s="404"/>
      <c r="DC37" s="404"/>
      <c r="DD37" s="404"/>
      <c r="DE37" s="404"/>
      <c r="DG37" s="401" t="str">
        <f>IF('各会計、関係団体の財政状況及び健全化判断比率'!BR10="","",'各会計、関係団体の財政状況及び健全化判断比率'!BR10)</f>
        <v/>
      </c>
      <c r="DH37" s="401"/>
      <c r="DI37" s="208"/>
    </row>
    <row r="38" spans="1:113" ht="32.25" customHeight="1" x14ac:dyDescent="0.15">
      <c r="A38" s="181"/>
      <c r="B38" s="205"/>
      <c r="C38" s="403" t="str">
        <f t="shared" ref="C38:C43" si="5">IF(E38="","",C37+1)</f>
        <v/>
      </c>
      <c r="D38" s="403"/>
      <c r="E38" s="404" t="str">
        <f>IF('各会計、関係団体の財政状況及び健全化判断比率'!B11="","",'各会計、関係団体の財政状況及び健全化判断比率'!B11)</f>
        <v/>
      </c>
      <c r="F38" s="404"/>
      <c r="G38" s="404"/>
      <c r="H38" s="404"/>
      <c r="I38" s="404"/>
      <c r="J38" s="404"/>
      <c r="K38" s="404"/>
      <c r="L38" s="404"/>
      <c r="M38" s="404"/>
      <c r="N38" s="404"/>
      <c r="O38" s="404"/>
      <c r="P38" s="404"/>
      <c r="Q38" s="404"/>
      <c r="R38" s="404"/>
      <c r="S38" s="404"/>
      <c r="T38" s="181"/>
      <c r="U38" s="403" t="str">
        <f t="shared" si="4"/>
        <v/>
      </c>
      <c r="V38" s="403"/>
      <c r="W38" s="404"/>
      <c r="X38" s="404"/>
      <c r="Y38" s="404"/>
      <c r="Z38" s="404"/>
      <c r="AA38" s="404"/>
      <c r="AB38" s="404"/>
      <c r="AC38" s="404"/>
      <c r="AD38" s="404"/>
      <c r="AE38" s="404"/>
      <c r="AF38" s="404"/>
      <c r="AG38" s="404"/>
      <c r="AH38" s="404"/>
      <c r="AI38" s="404"/>
      <c r="AJ38" s="404"/>
      <c r="AK38" s="404"/>
      <c r="AL38" s="181"/>
      <c r="AM38" s="403" t="str">
        <f t="shared" si="0"/>
        <v/>
      </c>
      <c r="AN38" s="403"/>
      <c r="AO38" s="404"/>
      <c r="AP38" s="404"/>
      <c r="AQ38" s="404"/>
      <c r="AR38" s="404"/>
      <c r="AS38" s="404"/>
      <c r="AT38" s="404"/>
      <c r="AU38" s="404"/>
      <c r="AV38" s="404"/>
      <c r="AW38" s="404"/>
      <c r="AX38" s="404"/>
      <c r="AY38" s="404"/>
      <c r="AZ38" s="404"/>
      <c r="BA38" s="404"/>
      <c r="BB38" s="404"/>
      <c r="BC38" s="404"/>
      <c r="BD38" s="181"/>
      <c r="BE38" s="403" t="str">
        <f t="shared" si="1"/>
        <v/>
      </c>
      <c r="BF38" s="403"/>
      <c r="BG38" s="404"/>
      <c r="BH38" s="404"/>
      <c r="BI38" s="404"/>
      <c r="BJ38" s="404"/>
      <c r="BK38" s="404"/>
      <c r="BL38" s="404"/>
      <c r="BM38" s="404"/>
      <c r="BN38" s="404"/>
      <c r="BO38" s="404"/>
      <c r="BP38" s="404"/>
      <c r="BQ38" s="404"/>
      <c r="BR38" s="404"/>
      <c r="BS38" s="404"/>
      <c r="BT38" s="404"/>
      <c r="BU38" s="404"/>
      <c r="BV38" s="181"/>
      <c r="BW38" s="403">
        <f t="shared" si="2"/>
        <v>14</v>
      </c>
      <c r="BX38" s="403"/>
      <c r="BY38" s="404" t="str">
        <f>IF('各会計、関係団体の財政状況及び健全化判断比率'!B72="","",'各会計、関係団体の財政状況及び健全化判断比率'!B72)</f>
        <v>秋田県市町村総合事務組合（交通災害共済事業等特別会計）</v>
      </c>
      <c r="BZ38" s="404"/>
      <c r="CA38" s="404"/>
      <c r="CB38" s="404"/>
      <c r="CC38" s="404"/>
      <c r="CD38" s="404"/>
      <c r="CE38" s="404"/>
      <c r="CF38" s="404"/>
      <c r="CG38" s="404"/>
      <c r="CH38" s="404"/>
      <c r="CI38" s="404"/>
      <c r="CJ38" s="404"/>
      <c r="CK38" s="404"/>
      <c r="CL38" s="404"/>
      <c r="CM38" s="404"/>
      <c r="CN38" s="181"/>
      <c r="CO38" s="403" t="str">
        <f t="shared" si="3"/>
        <v/>
      </c>
      <c r="CP38" s="403"/>
      <c r="CQ38" s="404" t="str">
        <f>IF('各会計、関係団体の財政状況及び健全化判断比率'!BS11="","",'各会計、関係団体の財政状況及び健全化判断比率'!BS11)</f>
        <v/>
      </c>
      <c r="CR38" s="404"/>
      <c r="CS38" s="404"/>
      <c r="CT38" s="404"/>
      <c r="CU38" s="404"/>
      <c r="CV38" s="404"/>
      <c r="CW38" s="404"/>
      <c r="CX38" s="404"/>
      <c r="CY38" s="404"/>
      <c r="CZ38" s="404"/>
      <c r="DA38" s="404"/>
      <c r="DB38" s="404"/>
      <c r="DC38" s="404"/>
      <c r="DD38" s="404"/>
      <c r="DE38" s="404"/>
      <c r="DG38" s="401" t="str">
        <f>IF('各会計、関係団体の財政状況及び健全化判断比率'!BR11="","",'各会計、関係団体の財政状況及び健全化判断比率'!BR11)</f>
        <v/>
      </c>
      <c r="DH38" s="401"/>
      <c r="DI38" s="208"/>
    </row>
    <row r="39" spans="1:113" ht="32.25" customHeight="1" x14ac:dyDescent="0.15">
      <c r="A39" s="181"/>
      <c r="B39" s="205"/>
      <c r="C39" s="403" t="str">
        <f t="shared" si="5"/>
        <v/>
      </c>
      <c r="D39" s="403"/>
      <c r="E39" s="404" t="str">
        <f>IF('各会計、関係団体の財政状況及び健全化判断比率'!B12="","",'各会計、関係団体の財政状況及び健全化判断比率'!B12)</f>
        <v/>
      </c>
      <c r="F39" s="404"/>
      <c r="G39" s="404"/>
      <c r="H39" s="404"/>
      <c r="I39" s="404"/>
      <c r="J39" s="404"/>
      <c r="K39" s="404"/>
      <c r="L39" s="404"/>
      <c r="M39" s="404"/>
      <c r="N39" s="404"/>
      <c r="O39" s="404"/>
      <c r="P39" s="404"/>
      <c r="Q39" s="404"/>
      <c r="R39" s="404"/>
      <c r="S39" s="404"/>
      <c r="T39" s="181"/>
      <c r="U39" s="403" t="str">
        <f t="shared" si="4"/>
        <v/>
      </c>
      <c r="V39" s="403"/>
      <c r="W39" s="404"/>
      <c r="X39" s="404"/>
      <c r="Y39" s="404"/>
      <c r="Z39" s="404"/>
      <c r="AA39" s="404"/>
      <c r="AB39" s="404"/>
      <c r="AC39" s="404"/>
      <c r="AD39" s="404"/>
      <c r="AE39" s="404"/>
      <c r="AF39" s="404"/>
      <c r="AG39" s="404"/>
      <c r="AH39" s="404"/>
      <c r="AI39" s="404"/>
      <c r="AJ39" s="404"/>
      <c r="AK39" s="404"/>
      <c r="AL39" s="181"/>
      <c r="AM39" s="403" t="str">
        <f t="shared" si="0"/>
        <v/>
      </c>
      <c r="AN39" s="403"/>
      <c r="AO39" s="404"/>
      <c r="AP39" s="404"/>
      <c r="AQ39" s="404"/>
      <c r="AR39" s="404"/>
      <c r="AS39" s="404"/>
      <c r="AT39" s="404"/>
      <c r="AU39" s="404"/>
      <c r="AV39" s="404"/>
      <c r="AW39" s="404"/>
      <c r="AX39" s="404"/>
      <c r="AY39" s="404"/>
      <c r="AZ39" s="404"/>
      <c r="BA39" s="404"/>
      <c r="BB39" s="404"/>
      <c r="BC39" s="404"/>
      <c r="BD39" s="181"/>
      <c r="BE39" s="403" t="str">
        <f t="shared" si="1"/>
        <v/>
      </c>
      <c r="BF39" s="403"/>
      <c r="BG39" s="404"/>
      <c r="BH39" s="404"/>
      <c r="BI39" s="404"/>
      <c r="BJ39" s="404"/>
      <c r="BK39" s="404"/>
      <c r="BL39" s="404"/>
      <c r="BM39" s="404"/>
      <c r="BN39" s="404"/>
      <c r="BO39" s="404"/>
      <c r="BP39" s="404"/>
      <c r="BQ39" s="404"/>
      <c r="BR39" s="404"/>
      <c r="BS39" s="404"/>
      <c r="BT39" s="404"/>
      <c r="BU39" s="404"/>
      <c r="BV39" s="181"/>
      <c r="BW39" s="403">
        <f t="shared" si="2"/>
        <v>15</v>
      </c>
      <c r="BX39" s="403"/>
      <c r="BY39" s="404" t="str">
        <f>IF('各会計、関係団体の財政状況及び健全化判断比率'!B73="","",'各会計、関係団体の財政状況及び健全化判断比率'!B73)</f>
        <v>秋田県市町村会館管理組合（一般会計）</v>
      </c>
      <c r="BZ39" s="404"/>
      <c r="CA39" s="404"/>
      <c r="CB39" s="404"/>
      <c r="CC39" s="404"/>
      <c r="CD39" s="404"/>
      <c r="CE39" s="404"/>
      <c r="CF39" s="404"/>
      <c r="CG39" s="404"/>
      <c r="CH39" s="404"/>
      <c r="CI39" s="404"/>
      <c r="CJ39" s="404"/>
      <c r="CK39" s="404"/>
      <c r="CL39" s="404"/>
      <c r="CM39" s="404"/>
      <c r="CN39" s="181"/>
      <c r="CO39" s="403" t="str">
        <f t="shared" si="3"/>
        <v/>
      </c>
      <c r="CP39" s="403"/>
      <c r="CQ39" s="404" t="str">
        <f>IF('各会計、関係団体の財政状況及び健全化判断比率'!BS12="","",'各会計、関係団体の財政状況及び健全化判断比率'!BS12)</f>
        <v/>
      </c>
      <c r="CR39" s="404"/>
      <c r="CS39" s="404"/>
      <c r="CT39" s="404"/>
      <c r="CU39" s="404"/>
      <c r="CV39" s="404"/>
      <c r="CW39" s="404"/>
      <c r="CX39" s="404"/>
      <c r="CY39" s="404"/>
      <c r="CZ39" s="404"/>
      <c r="DA39" s="404"/>
      <c r="DB39" s="404"/>
      <c r="DC39" s="404"/>
      <c r="DD39" s="404"/>
      <c r="DE39" s="404"/>
      <c r="DG39" s="401" t="str">
        <f>IF('各会計、関係団体の財政状況及び健全化判断比率'!BR12="","",'各会計、関係団体の財政状況及び健全化判断比率'!BR12)</f>
        <v/>
      </c>
      <c r="DH39" s="401"/>
      <c r="DI39" s="208"/>
    </row>
    <row r="40" spans="1:113" ht="32.25" customHeight="1" x14ac:dyDescent="0.15">
      <c r="A40" s="181"/>
      <c r="B40" s="205"/>
      <c r="C40" s="403" t="str">
        <f t="shared" si="5"/>
        <v/>
      </c>
      <c r="D40" s="403"/>
      <c r="E40" s="404" t="str">
        <f>IF('各会計、関係団体の財政状況及び健全化判断比率'!B13="","",'各会計、関係団体の財政状況及び健全化判断比率'!B13)</f>
        <v/>
      </c>
      <c r="F40" s="404"/>
      <c r="G40" s="404"/>
      <c r="H40" s="404"/>
      <c r="I40" s="404"/>
      <c r="J40" s="404"/>
      <c r="K40" s="404"/>
      <c r="L40" s="404"/>
      <c r="M40" s="404"/>
      <c r="N40" s="404"/>
      <c r="O40" s="404"/>
      <c r="P40" s="404"/>
      <c r="Q40" s="404"/>
      <c r="R40" s="404"/>
      <c r="S40" s="404"/>
      <c r="T40" s="181"/>
      <c r="U40" s="403" t="str">
        <f t="shared" si="4"/>
        <v/>
      </c>
      <c r="V40" s="403"/>
      <c r="W40" s="404"/>
      <c r="X40" s="404"/>
      <c r="Y40" s="404"/>
      <c r="Z40" s="404"/>
      <c r="AA40" s="404"/>
      <c r="AB40" s="404"/>
      <c r="AC40" s="404"/>
      <c r="AD40" s="404"/>
      <c r="AE40" s="404"/>
      <c r="AF40" s="404"/>
      <c r="AG40" s="404"/>
      <c r="AH40" s="404"/>
      <c r="AI40" s="404"/>
      <c r="AJ40" s="404"/>
      <c r="AK40" s="404"/>
      <c r="AL40" s="181"/>
      <c r="AM40" s="403" t="str">
        <f t="shared" si="0"/>
        <v/>
      </c>
      <c r="AN40" s="403"/>
      <c r="AO40" s="404"/>
      <c r="AP40" s="404"/>
      <c r="AQ40" s="404"/>
      <c r="AR40" s="404"/>
      <c r="AS40" s="404"/>
      <c r="AT40" s="404"/>
      <c r="AU40" s="404"/>
      <c r="AV40" s="404"/>
      <c r="AW40" s="404"/>
      <c r="AX40" s="404"/>
      <c r="AY40" s="404"/>
      <c r="AZ40" s="404"/>
      <c r="BA40" s="404"/>
      <c r="BB40" s="404"/>
      <c r="BC40" s="404"/>
      <c r="BD40" s="181"/>
      <c r="BE40" s="403" t="str">
        <f t="shared" si="1"/>
        <v/>
      </c>
      <c r="BF40" s="403"/>
      <c r="BG40" s="404"/>
      <c r="BH40" s="404"/>
      <c r="BI40" s="404"/>
      <c r="BJ40" s="404"/>
      <c r="BK40" s="404"/>
      <c r="BL40" s="404"/>
      <c r="BM40" s="404"/>
      <c r="BN40" s="404"/>
      <c r="BO40" s="404"/>
      <c r="BP40" s="404"/>
      <c r="BQ40" s="404"/>
      <c r="BR40" s="404"/>
      <c r="BS40" s="404"/>
      <c r="BT40" s="404"/>
      <c r="BU40" s="404"/>
      <c r="BV40" s="181"/>
      <c r="BW40" s="403">
        <f t="shared" si="2"/>
        <v>16</v>
      </c>
      <c r="BX40" s="403"/>
      <c r="BY40" s="404" t="str">
        <f>IF('各会計、関係団体の財政状況及び健全化判断比率'!B74="","",'各会計、関係団体の財政状況及び健全化判断比率'!B74)</f>
        <v>秋田県後期高齢者医療広域連合（一般会計）</v>
      </c>
      <c r="BZ40" s="404"/>
      <c r="CA40" s="404"/>
      <c r="CB40" s="404"/>
      <c r="CC40" s="404"/>
      <c r="CD40" s="404"/>
      <c r="CE40" s="404"/>
      <c r="CF40" s="404"/>
      <c r="CG40" s="404"/>
      <c r="CH40" s="404"/>
      <c r="CI40" s="404"/>
      <c r="CJ40" s="404"/>
      <c r="CK40" s="404"/>
      <c r="CL40" s="404"/>
      <c r="CM40" s="404"/>
      <c r="CN40" s="181"/>
      <c r="CO40" s="403" t="str">
        <f t="shared" si="3"/>
        <v/>
      </c>
      <c r="CP40" s="403"/>
      <c r="CQ40" s="404" t="str">
        <f>IF('各会計、関係団体の財政状況及び健全化判断比率'!BS13="","",'各会計、関係団体の財政状況及び健全化判断比率'!BS13)</f>
        <v/>
      </c>
      <c r="CR40" s="404"/>
      <c r="CS40" s="404"/>
      <c r="CT40" s="404"/>
      <c r="CU40" s="404"/>
      <c r="CV40" s="404"/>
      <c r="CW40" s="404"/>
      <c r="CX40" s="404"/>
      <c r="CY40" s="404"/>
      <c r="CZ40" s="404"/>
      <c r="DA40" s="404"/>
      <c r="DB40" s="404"/>
      <c r="DC40" s="404"/>
      <c r="DD40" s="404"/>
      <c r="DE40" s="404"/>
      <c r="DG40" s="401" t="str">
        <f>IF('各会計、関係団体の財政状況及び健全化判断比率'!BR13="","",'各会計、関係団体の財政状況及び健全化判断比率'!BR13)</f>
        <v/>
      </c>
      <c r="DH40" s="401"/>
      <c r="DI40" s="208"/>
    </row>
    <row r="41" spans="1:113" ht="32.25" customHeight="1" x14ac:dyDescent="0.15">
      <c r="A41" s="181"/>
      <c r="B41" s="205"/>
      <c r="C41" s="403" t="str">
        <f t="shared" si="5"/>
        <v/>
      </c>
      <c r="D41" s="403"/>
      <c r="E41" s="404" t="str">
        <f>IF('各会計、関係団体の財政状況及び健全化判断比率'!B14="","",'各会計、関係団体の財政状況及び健全化判断比率'!B14)</f>
        <v/>
      </c>
      <c r="F41" s="404"/>
      <c r="G41" s="404"/>
      <c r="H41" s="404"/>
      <c r="I41" s="404"/>
      <c r="J41" s="404"/>
      <c r="K41" s="404"/>
      <c r="L41" s="404"/>
      <c r="M41" s="404"/>
      <c r="N41" s="404"/>
      <c r="O41" s="404"/>
      <c r="P41" s="404"/>
      <c r="Q41" s="404"/>
      <c r="R41" s="404"/>
      <c r="S41" s="404"/>
      <c r="T41" s="181"/>
      <c r="U41" s="403" t="str">
        <f t="shared" si="4"/>
        <v/>
      </c>
      <c r="V41" s="403"/>
      <c r="W41" s="404"/>
      <c r="X41" s="404"/>
      <c r="Y41" s="404"/>
      <c r="Z41" s="404"/>
      <c r="AA41" s="404"/>
      <c r="AB41" s="404"/>
      <c r="AC41" s="404"/>
      <c r="AD41" s="404"/>
      <c r="AE41" s="404"/>
      <c r="AF41" s="404"/>
      <c r="AG41" s="404"/>
      <c r="AH41" s="404"/>
      <c r="AI41" s="404"/>
      <c r="AJ41" s="404"/>
      <c r="AK41" s="404"/>
      <c r="AL41" s="181"/>
      <c r="AM41" s="403" t="str">
        <f t="shared" si="0"/>
        <v/>
      </c>
      <c r="AN41" s="403"/>
      <c r="AO41" s="404"/>
      <c r="AP41" s="404"/>
      <c r="AQ41" s="404"/>
      <c r="AR41" s="404"/>
      <c r="AS41" s="404"/>
      <c r="AT41" s="404"/>
      <c r="AU41" s="404"/>
      <c r="AV41" s="404"/>
      <c r="AW41" s="404"/>
      <c r="AX41" s="404"/>
      <c r="AY41" s="404"/>
      <c r="AZ41" s="404"/>
      <c r="BA41" s="404"/>
      <c r="BB41" s="404"/>
      <c r="BC41" s="404"/>
      <c r="BD41" s="181"/>
      <c r="BE41" s="403" t="str">
        <f t="shared" si="1"/>
        <v/>
      </c>
      <c r="BF41" s="403"/>
      <c r="BG41" s="404"/>
      <c r="BH41" s="404"/>
      <c r="BI41" s="404"/>
      <c r="BJ41" s="404"/>
      <c r="BK41" s="404"/>
      <c r="BL41" s="404"/>
      <c r="BM41" s="404"/>
      <c r="BN41" s="404"/>
      <c r="BO41" s="404"/>
      <c r="BP41" s="404"/>
      <c r="BQ41" s="404"/>
      <c r="BR41" s="404"/>
      <c r="BS41" s="404"/>
      <c r="BT41" s="404"/>
      <c r="BU41" s="404"/>
      <c r="BV41" s="181"/>
      <c r="BW41" s="403">
        <f t="shared" si="2"/>
        <v>17</v>
      </c>
      <c r="BX41" s="403"/>
      <c r="BY41" s="404" t="str">
        <f>IF('各会計、関係団体の財政状況及び健全化判断比率'!B75="","",'各会計、関係団体の財政状況及び健全化判断比率'!B75)</f>
        <v>秋田県後期高齢者医療広域連合（後期高齢者医療特別会計）</v>
      </c>
      <c r="BZ41" s="404"/>
      <c r="CA41" s="404"/>
      <c r="CB41" s="404"/>
      <c r="CC41" s="404"/>
      <c r="CD41" s="404"/>
      <c r="CE41" s="404"/>
      <c r="CF41" s="404"/>
      <c r="CG41" s="404"/>
      <c r="CH41" s="404"/>
      <c r="CI41" s="404"/>
      <c r="CJ41" s="404"/>
      <c r="CK41" s="404"/>
      <c r="CL41" s="404"/>
      <c r="CM41" s="404"/>
      <c r="CN41" s="181"/>
      <c r="CO41" s="403" t="str">
        <f t="shared" si="3"/>
        <v/>
      </c>
      <c r="CP41" s="403"/>
      <c r="CQ41" s="404" t="str">
        <f>IF('各会計、関係団体の財政状況及び健全化判断比率'!BS14="","",'各会計、関係団体の財政状況及び健全化判断比率'!BS14)</f>
        <v/>
      </c>
      <c r="CR41" s="404"/>
      <c r="CS41" s="404"/>
      <c r="CT41" s="404"/>
      <c r="CU41" s="404"/>
      <c r="CV41" s="404"/>
      <c r="CW41" s="404"/>
      <c r="CX41" s="404"/>
      <c r="CY41" s="404"/>
      <c r="CZ41" s="404"/>
      <c r="DA41" s="404"/>
      <c r="DB41" s="404"/>
      <c r="DC41" s="404"/>
      <c r="DD41" s="404"/>
      <c r="DE41" s="404"/>
      <c r="DG41" s="401" t="str">
        <f>IF('各会計、関係団体の財政状況及び健全化判断比率'!BR14="","",'各会計、関係団体の財政状況及び健全化判断比率'!BR14)</f>
        <v/>
      </c>
      <c r="DH41" s="401"/>
      <c r="DI41" s="208"/>
    </row>
    <row r="42" spans="1:113" ht="32.25" customHeight="1" x14ac:dyDescent="0.15">
      <c r="B42" s="205"/>
      <c r="C42" s="403" t="str">
        <f t="shared" si="5"/>
        <v/>
      </c>
      <c r="D42" s="403"/>
      <c r="E42" s="404" t="str">
        <f>IF('各会計、関係団体の財政状況及び健全化判断比率'!B15="","",'各会計、関係団体の財政状況及び健全化判断比率'!B15)</f>
        <v/>
      </c>
      <c r="F42" s="404"/>
      <c r="G42" s="404"/>
      <c r="H42" s="404"/>
      <c r="I42" s="404"/>
      <c r="J42" s="404"/>
      <c r="K42" s="404"/>
      <c r="L42" s="404"/>
      <c r="M42" s="404"/>
      <c r="N42" s="404"/>
      <c r="O42" s="404"/>
      <c r="P42" s="404"/>
      <c r="Q42" s="404"/>
      <c r="R42" s="404"/>
      <c r="S42" s="404"/>
      <c r="T42" s="181"/>
      <c r="U42" s="403" t="str">
        <f t="shared" si="4"/>
        <v/>
      </c>
      <c r="V42" s="403"/>
      <c r="W42" s="404"/>
      <c r="X42" s="404"/>
      <c r="Y42" s="404"/>
      <c r="Z42" s="404"/>
      <c r="AA42" s="404"/>
      <c r="AB42" s="404"/>
      <c r="AC42" s="404"/>
      <c r="AD42" s="404"/>
      <c r="AE42" s="404"/>
      <c r="AF42" s="404"/>
      <c r="AG42" s="404"/>
      <c r="AH42" s="404"/>
      <c r="AI42" s="404"/>
      <c r="AJ42" s="404"/>
      <c r="AK42" s="404"/>
      <c r="AL42" s="181"/>
      <c r="AM42" s="403" t="str">
        <f t="shared" si="0"/>
        <v/>
      </c>
      <c r="AN42" s="403"/>
      <c r="AO42" s="404"/>
      <c r="AP42" s="404"/>
      <c r="AQ42" s="404"/>
      <c r="AR42" s="404"/>
      <c r="AS42" s="404"/>
      <c r="AT42" s="404"/>
      <c r="AU42" s="404"/>
      <c r="AV42" s="404"/>
      <c r="AW42" s="404"/>
      <c r="AX42" s="404"/>
      <c r="AY42" s="404"/>
      <c r="AZ42" s="404"/>
      <c r="BA42" s="404"/>
      <c r="BB42" s="404"/>
      <c r="BC42" s="404"/>
      <c r="BD42" s="181"/>
      <c r="BE42" s="403" t="str">
        <f t="shared" si="1"/>
        <v/>
      </c>
      <c r="BF42" s="403"/>
      <c r="BG42" s="404"/>
      <c r="BH42" s="404"/>
      <c r="BI42" s="404"/>
      <c r="BJ42" s="404"/>
      <c r="BK42" s="404"/>
      <c r="BL42" s="404"/>
      <c r="BM42" s="404"/>
      <c r="BN42" s="404"/>
      <c r="BO42" s="404"/>
      <c r="BP42" s="404"/>
      <c r="BQ42" s="404"/>
      <c r="BR42" s="404"/>
      <c r="BS42" s="404"/>
      <c r="BT42" s="404"/>
      <c r="BU42" s="404"/>
      <c r="BV42" s="181"/>
      <c r="BW42" s="403">
        <f t="shared" si="2"/>
        <v>18</v>
      </c>
      <c r="BX42" s="403"/>
      <c r="BY42" s="404" t="str">
        <f>IF('各会計、関係団体の財政状況及び健全化判断比率'!B76="","",'各会計、関係団体の財政状況及び健全化判断比率'!B76)</f>
        <v>秋田県町村電算システム共同事業組合（一般会計）</v>
      </c>
      <c r="BZ42" s="404"/>
      <c r="CA42" s="404"/>
      <c r="CB42" s="404"/>
      <c r="CC42" s="404"/>
      <c r="CD42" s="404"/>
      <c r="CE42" s="404"/>
      <c r="CF42" s="404"/>
      <c r="CG42" s="404"/>
      <c r="CH42" s="404"/>
      <c r="CI42" s="404"/>
      <c r="CJ42" s="404"/>
      <c r="CK42" s="404"/>
      <c r="CL42" s="404"/>
      <c r="CM42" s="404"/>
      <c r="CN42" s="181"/>
      <c r="CO42" s="403" t="str">
        <f t="shared" si="3"/>
        <v/>
      </c>
      <c r="CP42" s="403"/>
      <c r="CQ42" s="404" t="str">
        <f>IF('各会計、関係団体の財政状況及び健全化判断比率'!BS15="","",'各会計、関係団体の財政状況及び健全化判断比率'!BS15)</f>
        <v/>
      </c>
      <c r="CR42" s="404"/>
      <c r="CS42" s="404"/>
      <c r="CT42" s="404"/>
      <c r="CU42" s="404"/>
      <c r="CV42" s="404"/>
      <c r="CW42" s="404"/>
      <c r="CX42" s="404"/>
      <c r="CY42" s="404"/>
      <c r="CZ42" s="404"/>
      <c r="DA42" s="404"/>
      <c r="DB42" s="404"/>
      <c r="DC42" s="404"/>
      <c r="DD42" s="404"/>
      <c r="DE42" s="404"/>
      <c r="DG42" s="401" t="str">
        <f>IF('各会計、関係団体の財政状況及び健全化判断比率'!BR15="","",'各会計、関係団体の財政状況及び健全化判断比率'!BR15)</f>
        <v/>
      </c>
      <c r="DH42" s="401"/>
      <c r="DI42" s="208"/>
    </row>
    <row r="43" spans="1:113" ht="32.25" customHeight="1" x14ac:dyDescent="0.15">
      <c r="B43" s="205"/>
      <c r="C43" s="403" t="str">
        <f t="shared" si="5"/>
        <v/>
      </c>
      <c r="D43" s="403"/>
      <c r="E43" s="404" t="str">
        <f>IF('各会計、関係団体の財政状況及び健全化判断比率'!B16="","",'各会計、関係団体の財政状況及び健全化判断比率'!B16)</f>
        <v/>
      </c>
      <c r="F43" s="404"/>
      <c r="G43" s="404"/>
      <c r="H43" s="404"/>
      <c r="I43" s="404"/>
      <c r="J43" s="404"/>
      <c r="K43" s="404"/>
      <c r="L43" s="404"/>
      <c r="M43" s="404"/>
      <c r="N43" s="404"/>
      <c r="O43" s="404"/>
      <c r="P43" s="404"/>
      <c r="Q43" s="404"/>
      <c r="R43" s="404"/>
      <c r="S43" s="404"/>
      <c r="T43" s="181"/>
      <c r="U43" s="403" t="str">
        <f t="shared" si="4"/>
        <v/>
      </c>
      <c r="V43" s="403"/>
      <c r="W43" s="404"/>
      <c r="X43" s="404"/>
      <c r="Y43" s="404"/>
      <c r="Z43" s="404"/>
      <c r="AA43" s="404"/>
      <c r="AB43" s="404"/>
      <c r="AC43" s="404"/>
      <c r="AD43" s="404"/>
      <c r="AE43" s="404"/>
      <c r="AF43" s="404"/>
      <c r="AG43" s="404"/>
      <c r="AH43" s="404"/>
      <c r="AI43" s="404"/>
      <c r="AJ43" s="404"/>
      <c r="AK43" s="404"/>
      <c r="AL43" s="181"/>
      <c r="AM43" s="403" t="str">
        <f t="shared" si="0"/>
        <v/>
      </c>
      <c r="AN43" s="403"/>
      <c r="AO43" s="404"/>
      <c r="AP43" s="404"/>
      <c r="AQ43" s="404"/>
      <c r="AR43" s="404"/>
      <c r="AS43" s="404"/>
      <c r="AT43" s="404"/>
      <c r="AU43" s="404"/>
      <c r="AV43" s="404"/>
      <c r="AW43" s="404"/>
      <c r="AX43" s="404"/>
      <c r="AY43" s="404"/>
      <c r="AZ43" s="404"/>
      <c r="BA43" s="404"/>
      <c r="BB43" s="404"/>
      <c r="BC43" s="404"/>
      <c r="BD43" s="181"/>
      <c r="BE43" s="403" t="str">
        <f t="shared" si="1"/>
        <v/>
      </c>
      <c r="BF43" s="403"/>
      <c r="BG43" s="404"/>
      <c r="BH43" s="404"/>
      <c r="BI43" s="404"/>
      <c r="BJ43" s="404"/>
      <c r="BK43" s="404"/>
      <c r="BL43" s="404"/>
      <c r="BM43" s="404"/>
      <c r="BN43" s="404"/>
      <c r="BO43" s="404"/>
      <c r="BP43" s="404"/>
      <c r="BQ43" s="404"/>
      <c r="BR43" s="404"/>
      <c r="BS43" s="404"/>
      <c r="BT43" s="404"/>
      <c r="BU43" s="404"/>
      <c r="BV43" s="181"/>
      <c r="BW43" s="403" t="str">
        <f t="shared" si="2"/>
        <v/>
      </c>
      <c r="BX43" s="403"/>
      <c r="BY43" s="404" t="str">
        <f>IF('各会計、関係団体の財政状況及び健全化判断比率'!B77="","",'各会計、関係団体の財政状況及び健全化判断比率'!B77)</f>
        <v/>
      </c>
      <c r="BZ43" s="404"/>
      <c r="CA43" s="404"/>
      <c r="CB43" s="404"/>
      <c r="CC43" s="404"/>
      <c r="CD43" s="404"/>
      <c r="CE43" s="404"/>
      <c r="CF43" s="404"/>
      <c r="CG43" s="404"/>
      <c r="CH43" s="404"/>
      <c r="CI43" s="404"/>
      <c r="CJ43" s="404"/>
      <c r="CK43" s="404"/>
      <c r="CL43" s="404"/>
      <c r="CM43" s="404"/>
      <c r="CN43" s="181"/>
      <c r="CO43" s="403" t="str">
        <f t="shared" si="3"/>
        <v/>
      </c>
      <c r="CP43" s="403"/>
      <c r="CQ43" s="404" t="str">
        <f>IF('各会計、関係団体の財政状況及び健全化判断比率'!BS16="","",'各会計、関係団体の財政状況及び健全化判断比率'!BS16)</f>
        <v/>
      </c>
      <c r="CR43" s="404"/>
      <c r="CS43" s="404"/>
      <c r="CT43" s="404"/>
      <c r="CU43" s="404"/>
      <c r="CV43" s="404"/>
      <c r="CW43" s="404"/>
      <c r="CX43" s="404"/>
      <c r="CY43" s="404"/>
      <c r="CZ43" s="404"/>
      <c r="DA43" s="404"/>
      <c r="DB43" s="404"/>
      <c r="DC43" s="404"/>
      <c r="DD43" s="404"/>
      <c r="DE43" s="404"/>
      <c r="DG43" s="401" t="str">
        <f>IF('各会計、関係団体の財政状況及び健全化判断比率'!BR16="","",'各会計、関係団体の財政状況及び健全化判断比率'!BR16)</f>
        <v/>
      </c>
      <c r="DH43" s="401"/>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209</v>
      </c>
      <c r="E46" s="400" t="s">
        <v>210</v>
      </c>
      <c r="F46" s="400"/>
      <c r="G46" s="400"/>
      <c r="H46" s="400"/>
      <c r="I46" s="400"/>
      <c r="J46" s="400"/>
      <c r="K46" s="400"/>
      <c r="L46" s="400"/>
      <c r="M46" s="400"/>
      <c r="N46" s="400"/>
      <c r="O46" s="400"/>
      <c r="P46" s="400"/>
      <c r="Q46" s="400"/>
      <c r="R46" s="400"/>
      <c r="S46" s="400"/>
      <c r="T46" s="400"/>
      <c r="U46" s="400"/>
      <c r="V46" s="400"/>
      <c r="W46" s="400"/>
      <c r="X46" s="400"/>
      <c r="Y46" s="400"/>
      <c r="Z46" s="400"/>
      <c r="AA46" s="400"/>
      <c r="AB46" s="400"/>
      <c r="AC46" s="400"/>
      <c r="AD46" s="400"/>
      <c r="AE46" s="400"/>
      <c r="AF46" s="400"/>
      <c r="AG46" s="400"/>
      <c r="AH46" s="400"/>
      <c r="AI46" s="400"/>
      <c r="AJ46" s="400"/>
      <c r="AK46" s="400"/>
      <c r="AL46" s="400"/>
      <c r="AM46" s="400"/>
      <c r="AN46" s="400"/>
      <c r="AO46" s="400"/>
      <c r="AP46" s="400"/>
      <c r="AQ46" s="400"/>
      <c r="AR46" s="400"/>
      <c r="AS46" s="400"/>
      <c r="AT46" s="400"/>
      <c r="AU46" s="400"/>
      <c r="AV46" s="400"/>
      <c r="AW46" s="400"/>
      <c r="AX46" s="400"/>
      <c r="AY46" s="400"/>
      <c r="AZ46" s="400"/>
      <c r="BA46" s="400"/>
      <c r="BB46" s="400"/>
      <c r="BC46" s="400"/>
      <c r="BD46" s="400"/>
      <c r="BE46" s="400"/>
      <c r="BF46" s="400"/>
      <c r="BG46" s="400"/>
      <c r="BH46" s="400"/>
      <c r="BI46" s="400"/>
      <c r="BJ46" s="400"/>
      <c r="BK46" s="400"/>
      <c r="BL46" s="400"/>
      <c r="BM46" s="400"/>
      <c r="BN46" s="400"/>
      <c r="BO46" s="400"/>
      <c r="BP46" s="400"/>
      <c r="BQ46" s="400"/>
      <c r="BR46" s="400"/>
      <c r="BS46" s="400"/>
      <c r="BT46" s="400"/>
      <c r="BU46" s="400"/>
      <c r="BV46" s="400"/>
      <c r="BW46" s="400"/>
      <c r="BX46" s="400"/>
      <c r="BY46" s="400"/>
      <c r="BZ46" s="400"/>
      <c r="CA46" s="400"/>
      <c r="CB46" s="400"/>
      <c r="CC46" s="400"/>
      <c r="CD46" s="400"/>
      <c r="CE46" s="400"/>
      <c r="CF46" s="400"/>
      <c r="CG46" s="400"/>
      <c r="CH46" s="400"/>
      <c r="CI46" s="400"/>
      <c r="CJ46" s="400"/>
      <c r="CK46" s="400"/>
      <c r="CL46" s="400"/>
      <c r="CM46" s="400"/>
      <c r="CN46" s="400"/>
      <c r="CO46" s="400"/>
      <c r="CP46" s="400"/>
      <c r="CQ46" s="400"/>
      <c r="CR46" s="400"/>
      <c r="CS46" s="400"/>
      <c r="CT46" s="400"/>
      <c r="CU46" s="400"/>
      <c r="CV46" s="400"/>
      <c r="CW46" s="400"/>
      <c r="CX46" s="400"/>
      <c r="CY46" s="400"/>
      <c r="CZ46" s="400"/>
      <c r="DA46" s="400"/>
      <c r="DB46" s="400"/>
      <c r="DC46" s="400"/>
      <c r="DD46" s="400"/>
      <c r="DE46" s="400"/>
      <c r="DF46" s="400"/>
      <c r="DG46" s="400"/>
      <c r="DH46" s="400"/>
      <c r="DI46" s="400"/>
    </row>
    <row r="47" spans="1:113" x14ac:dyDescent="0.15">
      <c r="E47" s="400" t="s">
        <v>211</v>
      </c>
      <c r="F47" s="400"/>
      <c r="G47" s="400"/>
      <c r="H47" s="400"/>
      <c r="I47" s="400"/>
      <c r="J47" s="400"/>
      <c r="K47" s="400"/>
      <c r="L47" s="400"/>
      <c r="M47" s="400"/>
      <c r="N47" s="400"/>
      <c r="O47" s="400"/>
      <c r="P47" s="400"/>
      <c r="Q47" s="400"/>
      <c r="R47" s="400"/>
      <c r="S47" s="400"/>
      <c r="T47" s="400"/>
      <c r="U47" s="400"/>
      <c r="V47" s="400"/>
      <c r="W47" s="400"/>
      <c r="X47" s="400"/>
      <c r="Y47" s="400"/>
      <c r="Z47" s="400"/>
      <c r="AA47" s="400"/>
      <c r="AB47" s="400"/>
      <c r="AC47" s="400"/>
      <c r="AD47" s="400"/>
      <c r="AE47" s="400"/>
      <c r="AF47" s="400"/>
      <c r="AG47" s="400"/>
      <c r="AH47" s="400"/>
      <c r="AI47" s="400"/>
      <c r="AJ47" s="400"/>
      <c r="AK47" s="400"/>
      <c r="AL47" s="400"/>
      <c r="AM47" s="400"/>
      <c r="AN47" s="400"/>
      <c r="AO47" s="400"/>
      <c r="AP47" s="400"/>
      <c r="AQ47" s="400"/>
      <c r="AR47" s="400"/>
      <c r="AS47" s="400"/>
      <c r="AT47" s="400"/>
      <c r="AU47" s="400"/>
      <c r="AV47" s="400"/>
      <c r="AW47" s="400"/>
      <c r="AX47" s="400"/>
      <c r="AY47" s="400"/>
      <c r="AZ47" s="400"/>
      <c r="BA47" s="400"/>
      <c r="BB47" s="400"/>
      <c r="BC47" s="400"/>
      <c r="BD47" s="400"/>
      <c r="BE47" s="400"/>
      <c r="BF47" s="400"/>
      <c r="BG47" s="400"/>
      <c r="BH47" s="400"/>
      <c r="BI47" s="400"/>
      <c r="BJ47" s="400"/>
      <c r="BK47" s="400"/>
      <c r="BL47" s="400"/>
      <c r="BM47" s="400"/>
      <c r="BN47" s="400"/>
      <c r="BO47" s="400"/>
      <c r="BP47" s="400"/>
      <c r="BQ47" s="400"/>
      <c r="BR47" s="400"/>
      <c r="BS47" s="400"/>
      <c r="BT47" s="400"/>
      <c r="BU47" s="400"/>
      <c r="BV47" s="400"/>
      <c r="BW47" s="400"/>
      <c r="BX47" s="400"/>
      <c r="BY47" s="400"/>
      <c r="BZ47" s="400"/>
      <c r="CA47" s="400"/>
      <c r="CB47" s="400"/>
      <c r="CC47" s="400"/>
      <c r="CD47" s="400"/>
      <c r="CE47" s="400"/>
      <c r="CF47" s="400"/>
      <c r="CG47" s="400"/>
      <c r="CH47" s="400"/>
      <c r="CI47" s="400"/>
      <c r="CJ47" s="400"/>
      <c r="CK47" s="400"/>
      <c r="CL47" s="400"/>
      <c r="CM47" s="400"/>
      <c r="CN47" s="400"/>
      <c r="CO47" s="400"/>
      <c r="CP47" s="400"/>
      <c r="CQ47" s="400"/>
      <c r="CR47" s="400"/>
      <c r="CS47" s="400"/>
      <c r="CT47" s="400"/>
      <c r="CU47" s="400"/>
      <c r="CV47" s="400"/>
      <c r="CW47" s="400"/>
      <c r="CX47" s="400"/>
      <c r="CY47" s="400"/>
      <c r="CZ47" s="400"/>
      <c r="DA47" s="400"/>
      <c r="DB47" s="400"/>
      <c r="DC47" s="400"/>
      <c r="DD47" s="400"/>
      <c r="DE47" s="400"/>
      <c r="DF47" s="400"/>
      <c r="DG47" s="400"/>
      <c r="DH47" s="400"/>
      <c r="DI47" s="400"/>
    </row>
    <row r="48" spans="1:113" x14ac:dyDescent="0.15">
      <c r="E48" s="400" t="s">
        <v>212</v>
      </c>
      <c r="F48" s="400"/>
      <c r="G48" s="400"/>
      <c r="H48" s="400"/>
      <c r="I48" s="400"/>
      <c r="J48" s="400"/>
      <c r="K48" s="400"/>
      <c r="L48" s="400"/>
      <c r="M48" s="400"/>
      <c r="N48" s="400"/>
      <c r="O48" s="400"/>
      <c r="P48" s="400"/>
      <c r="Q48" s="400"/>
      <c r="R48" s="400"/>
      <c r="S48" s="400"/>
      <c r="T48" s="400"/>
      <c r="U48" s="400"/>
      <c r="V48" s="400"/>
      <c r="W48" s="400"/>
      <c r="X48" s="400"/>
      <c r="Y48" s="400"/>
      <c r="Z48" s="400"/>
      <c r="AA48" s="400"/>
      <c r="AB48" s="400"/>
      <c r="AC48" s="400"/>
      <c r="AD48" s="400"/>
      <c r="AE48" s="400"/>
      <c r="AF48" s="400"/>
      <c r="AG48" s="400"/>
      <c r="AH48" s="400"/>
      <c r="AI48" s="400"/>
      <c r="AJ48" s="400"/>
      <c r="AK48" s="400"/>
      <c r="AL48" s="400"/>
      <c r="AM48" s="400"/>
      <c r="AN48" s="400"/>
      <c r="AO48" s="400"/>
      <c r="AP48" s="400"/>
      <c r="AQ48" s="400"/>
      <c r="AR48" s="400"/>
      <c r="AS48" s="400"/>
      <c r="AT48" s="400"/>
      <c r="AU48" s="400"/>
      <c r="AV48" s="400"/>
      <c r="AW48" s="400"/>
      <c r="AX48" s="400"/>
      <c r="AY48" s="400"/>
      <c r="AZ48" s="400"/>
      <c r="BA48" s="400"/>
      <c r="BB48" s="400"/>
      <c r="BC48" s="400"/>
      <c r="BD48" s="400"/>
      <c r="BE48" s="400"/>
      <c r="BF48" s="400"/>
      <c r="BG48" s="400"/>
      <c r="BH48" s="400"/>
      <c r="BI48" s="400"/>
      <c r="BJ48" s="400"/>
      <c r="BK48" s="400"/>
      <c r="BL48" s="400"/>
      <c r="BM48" s="400"/>
      <c r="BN48" s="400"/>
      <c r="BO48" s="400"/>
      <c r="BP48" s="400"/>
      <c r="BQ48" s="400"/>
      <c r="BR48" s="400"/>
      <c r="BS48" s="400"/>
      <c r="BT48" s="400"/>
      <c r="BU48" s="400"/>
      <c r="BV48" s="400"/>
      <c r="BW48" s="400"/>
      <c r="BX48" s="400"/>
      <c r="BY48" s="400"/>
      <c r="BZ48" s="400"/>
      <c r="CA48" s="400"/>
      <c r="CB48" s="400"/>
      <c r="CC48" s="400"/>
      <c r="CD48" s="400"/>
      <c r="CE48" s="400"/>
      <c r="CF48" s="400"/>
      <c r="CG48" s="400"/>
      <c r="CH48" s="400"/>
      <c r="CI48" s="400"/>
      <c r="CJ48" s="400"/>
      <c r="CK48" s="400"/>
      <c r="CL48" s="400"/>
      <c r="CM48" s="400"/>
      <c r="CN48" s="400"/>
      <c r="CO48" s="400"/>
      <c r="CP48" s="400"/>
      <c r="CQ48" s="400"/>
      <c r="CR48" s="400"/>
      <c r="CS48" s="400"/>
      <c r="CT48" s="400"/>
      <c r="CU48" s="400"/>
      <c r="CV48" s="400"/>
      <c r="CW48" s="400"/>
      <c r="CX48" s="400"/>
      <c r="CY48" s="400"/>
      <c r="CZ48" s="400"/>
      <c r="DA48" s="400"/>
      <c r="DB48" s="400"/>
      <c r="DC48" s="400"/>
      <c r="DD48" s="400"/>
      <c r="DE48" s="400"/>
      <c r="DF48" s="400"/>
      <c r="DG48" s="400"/>
      <c r="DH48" s="400"/>
      <c r="DI48" s="400"/>
    </row>
    <row r="49" spans="5:113" x14ac:dyDescent="0.15">
      <c r="E49" s="402" t="s">
        <v>213</v>
      </c>
      <c r="F49" s="402"/>
      <c r="G49" s="402"/>
      <c r="H49" s="402"/>
      <c r="I49" s="402"/>
      <c r="J49" s="402"/>
      <c r="K49" s="402"/>
      <c r="L49" s="402"/>
      <c r="M49" s="402"/>
      <c r="N49" s="402"/>
      <c r="O49" s="402"/>
      <c r="P49" s="402"/>
      <c r="Q49" s="402"/>
      <c r="R49" s="402"/>
      <c r="S49" s="402"/>
      <c r="T49" s="402"/>
      <c r="U49" s="402"/>
      <c r="V49" s="402"/>
      <c r="W49" s="402"/>
      <c r="X49" s="402"/>
      <c r="Y49" s="402"/>
      <c r="Z49" s="402"/>
      <c r="AA49" s="402"/>
      <c r="AB49" s="402"/>
      <c r="AC49" s="402"/>
      <c r="AD49" s="402"/>
      <c r="AE49" s="402"/>
      <c r="AF49" s="402"/>
      <c r="AG49" s="402"/>
      <c r="AH49" s="402"/>
      <c r="AI49" s="402"/>
      <c r="AJ49" s="402"/>
      <c r="AK49" s="402"/>
      <c r="AL49" s="402"/>
      <c r="AM49" s="402"/>
      <c r="AN49" s="402"/>
      <c r="AO49" s="402"/>
      <c r="AP49" s="402"/>
      <c r="AQ49" s="402"/>
      <c r="AR49" s="402"/>
      <c r="AS49" s="402"/>
      <c r="AT49" s="402"/>
      <c r="AU49" s="402"/>
      <c r="AV49" s="402"/>
      <c r="AW49" s="402"/>
      <c r="AX49" s="402"/>
      <c r="AY49" s="402"/>
      <c r="AZ49" s="402"/>
      <c r="BA49" s="402"/>
      <c r="BB49" s="402"/>
      <c r="BC49" s="402"/>
      <c r="BD49" s="402"/>
      <c r="BE49" s="402"/>
      <c r="BF49" s="402"/>
      <c r="BG49" s="402"/>
      <c r="BH49" s="402"/>
      <c r="BI49" s="402"/>
      <c r="BJ49" s="402"/>
      <c r="BK49" s="402"/>
      <c r="BL49" s="402"/>
      <c r="BM49" s="402"/>
      <c r="BN49" s="402"/>
      <c r="BO49" s="402"/>
      <c r="BP49" s="402"/>
      <c r="BQ49" s="402"/>
      <c r="BR49" s="402"/>
      <c r="BS49" s="402"/>
      <c r="BT49" s="402"/>
      <c r="BU49" s="402"/>
      <c r="BV49" s="402"/>
      <c r="BW49" s="402"/>
      <c r="BX49" s="402"/>
      <c r="BY49" s="402"/>
      <c r="BZ49" s="402"/>
      <c r="CA49" s="402"/>
      <c r="CB49" s="402"/>
      <c r="CC49" s="402"/>
      <c r="CD49" s="402"/>
      <c r="CE49" s="402"/>
      <c r="CF49" s="402"/>
      <c r="CG49" s="402"/>
      <c r="CH49" s="402"/>
      <c r="CI49" s="402"/>
      <c r="CJ49" s="402"/>
      <c r="CK49" s="402"/>
      <c r="CL49" s="402"/>
      <c r="CM49" s="402"/>
      <c r="CN49" s="402"/>
      <c r="CO49" s="402"/>
      <c r="CP49" s="402"/>
      <c r="CQ49" s="402"/>
      <c r="CR49" s="402"/>
      <c r="CS49" s="402"/>
      <c r="CT49" s="402"/>
      <c r="CU49" s="402"/>
      <c r="CV49" s="402"/>
      <c r="CW49" s="402"/>
      <c r="CX49" s="402"/>
      <c r="CY49" s="402"/>
      <c r="CZ49" s="402"/>
      <c r="DA49" s="402"/>
      <c r="DB49" s="402"/>
      <c r="DC49" s="402"/>
      <c r="DD49" s="402"/>
      <c r="DE49" s="402"/>
      <c r="DF49" s="402"/>
      <c r="DG49" s="402"/>
      <c r="DH49" s="402"/>
      <c r="DI49" s="402"/>
    </row>
    <row r="50" spans="5:113" x14ac:dyDescent="0.15">
      <c r="E50" s="400" t="s">
        <v>214</v>
      </c>
      <c r="F50" s="400"/>
      <c r="G50" s="400"/>
      <c r="H50" s="400"/>
      <c r="I50" s="400"/>
      <c r="J50" s="400"/>
      <c r="K50" s="400"/>
      <c r="L50" s="400"/>
      <c r="M50" s="400"/>
      <c r="N50" s="400"/>
      <c r="O50" s="400"/>
      <c r="P50" s="400"/>
      <c r="Q50" s="400"/>
      <c r="R50" s="400"/>
      <c r="S50" s="400"/>
      <c r="T50" s="400"/>
      <c r="U50" s="400"/>
      <c r="V50" s="400"/>
      <c r="W50" s="400"/>
      <c r="X50" s="400"/>
      <c r="Y50" s="400"/>
      <c r="Z50" s="400"/>
      <c r="AA50" s="400"/>
      <c r="AB50" s="400"/>
      <c r="AC50" s="400"/>
      <c r="AD50" s="400"/>
      <c r="AE50" s="400"/>
      <c r="AF50" s="400"/>
      <c r="AG50" s="400"/>
      <c r="AH50" s="400"/>
      <c r="AI50" s="400"/>
      <c r="AJ50" s="400"/>
      <c r="AK50" s="400"/>
      <c r="AL50" s="400"/>
      <c r="AM50" s="400"/>
      <c r="AN50" s="400"/>
      <c r="AO50" s="400"/>
      <c r="AP50" s="400"/>
      <c r="AQ50" s="400"/>
      <c r="AR50" s="400"/>
      <c r="AS50" s="400"/>
      <c r="AT50" s="400"/>
      <c r="AU50" s="400"/>
      <c r="AV50" s="400"/>
      <c r="AW50" s="400"/>
      <c r="AX50" s="400"/>
      <c r="AY50" s="400"/>
      <c r="AZ50" s="400"/>
      <c r="BA50" s="400"/>
      <c r="BB50" s="400"/>
      <c r="BC50" s="400"/>
      <c r="BD50" s="400"/>
      <c r="BE50" s="400"/>
      <c r="BF50" s="400"/>
      <c r="BG50" s="400"/>
      <c r="BH50" s="400"/>
      <c r="BI50" s="400"/>
      <c r="BJ50" s="400"/>
      <c r="BK50" s="400"/>
      <c r="BL50" s="400"/>
      <c r="BM50" s="400"/>
      <c r="BN50" s="400"/>
      <c r="BO50" s="400"/>
      <c r="BP50" s="400"/>
      <c r="BQ50" s="400"/>
      <c r="BR50" s="400"/>
      <c r="BS50" s="400"/>
      <c r="BT50" s="400"/>
      <c r="BU50" s="400"/>
      <c r="BV50" s="400"/>
      <c r="BW50" s="400"/>
      <c r="BX50" s="400"/>
      <c r="BY50" s="400"/>
      <c r="BZ50" s="400"/>
      <c r="CA50" s="400"/>
      <c r="CB50" s="400"/>
      <c r="CC50" s="400"/>
      <c r="CD50" s="400"/>
      <c r="CE50" s="400"/>
      <c r="CF50" s="400"/>
      <c r="CG50" s="400"/>
      <c r="CH50" s="400"/>
      <c r="CI50" s="400"/>
      <c r="CJ50" s="400"/>
      <c r="CK50" s="400"/>
      <c r="CL50" s="400"/>
      <c r="CM50" s="400"/>
      <c r="CN50" s="400"/>
      <c r="CO50" s="400"/>
      <c r="CP50" s="400"/>
      <c r="CQ50" s="400"/>
      <c r="CR50" s="400"/>
      <c r="CS50" s="400"/>
      <c r="CT50" s="400"/>
      <c r="CU50" s="400"/>
      <c r="CV50" s="400"/>
      <c r="CW50" s="400"/>
      <c r="CX50" s="400"/>
      <c r="CY50" s="400"/>
      <c r="CZ50" s="400"/>
      <c r="DA50" s="400"/>
      <c r="DB50" s="400"/>
      <c r="DC50" s="400"/>
      <c r="DD50" s="400"/>
      <c r="DE50" s="400"/>
      <c r="DF50" s="400"/>
      <c r="DG50" s="400"/>
      <c r="DH50" s="400"/>
      <c r="DI50" s="400"/>
    </row>
    <row r="51" spans="5:113" x14ac:dyDescent="0.15">
      <c r="E51" s="400" t="s">
        <v>215</v>
      </c>
      <c r="F51" s="400"/>
      <c r="G51" s="400"/>
      <c r="H51" s="400"/>
      <c r="I51" s="400"/>
      <c r="J51" s="400"/>
      <c r="K51" s="400"/>
      <c r="L51" s="400"/>
      <c r="M51" s="400"/>
      <c r="N51" s="400"/>
      <c r="O51" s="400"/>
      <c r="P51" s="400"/>
      <c r="Q51" s="400"/>
      <c r="R51" s="400"/>
      <c r="S51" s="400"/>
      <c r="T51" s="400"/>
      <c r="U51" s="400"/>
      <c r="V51" s="400"/>
      <c r="W51" s="400"/>
      <c r="X51" s="400"/>
      <c r="Y51" s="400"/>
      <c r="Z51" s="400"/>
      <c r="AA51" s="400"/>
      <c r="AB51" s="400"/>
      <c r="AC51" s="400"/>
      <c r="AD51" s="400"/>
      <c r="AE51" s="400"/>
      <c r="AF51" s="400"/>
      <c r="AG51" s="400"/>
      <c r="AH51" s="400"/>
      <c r="AI51" s="400"/>
      <c r="AJ51" s="400"/>
      <c r="AK51" s="400"/>
      <c r="AL51" s="400"/>
      <c r="AM51" s="400"/>
      <c r="AN51" s="400"/>
      <c r="AO51" s="400"/>
      <c r="AP51" s="400"/>
      <c r="AQ51" s="400"/>
      <c r="AR51" s="400"/>
      <c r="AS51" s="400"/>
      <c r="AT51" s="400"/>
      <c r="AU51" s="400"/>
      <c r="AV51" s="400"/>
      <c r="AW51" s="400"/>
      <c r="AX51" s="400"/>
      <c r="AY51" s="400"/>
      <c r="AZ51" s="400"/>
      <c r="BA51" s="400"/>
      <c r="BB51" s="400"/>
      <c r="BC51" s="400"/>
      <c r="BD51" s="400"/>
      <c r="BE51" s="400"/>
      <c r="BF51" s="400"/>
      <c r="BG51" s="400"/>
      <c r="BH51" s="400"/>
      <c r="BI51" s="400"/>
      <c r="BJ51" s="400"/>
      <c r="BK51" s="400"/>
      <c r="BL51" s="400"/>
      <c r="BM51" s="400"/>
      <c r="BN51" s="400"/>
      <c r="BO51" s="400"/>
      <c r="BP51" s="400"/>
      <c r="BQ51" s="400"/>
      <c r="BR51" s="400"/>
      <c r="BS51" s="400"/>
      <c r="BT51" s="400"/>
      <c r="BU51" s="400"/>
      <c r="BV51" s="400"/>
      <c r="BW51" s="400"/>
      <c r="BX51" s="400"/>
      <c r="BY51" s="400"/>
      <c r="BZ51" s="400"/>
      <c r="CA51" s="400"/>
      <c r="CB51" s="400"/>
      <c r="CC51" s="400"/>
      <c r="CD51" s="400"/>
      <c r="CE51" s="400"/>
      <c r="CF51" s="400"/>
      <c r="CG51" s="400"/>
      <c r="CH51" s="400"/>
      <c r="CI51" s="400"/>
      <c r="CJ51" s="400"/>
      <c r="CK51" s="400"/>
      <c r="CL51" s="400"/>
      <c r="CM51" s="400"/>
      <c r="CN51" s="400"/>
      <c r="CO51" s="400"/>
      <c r="CP51" s="400"/>
      <c r="CQ51" s="400"/>
      <c r="CR51" s="400"/>
      <c r="CS51" s="400"/>
      <c r="CT51" s="400"/>
      <c r="CU51" s="400"/>
      <c r="CV51" s="400"/>
      <c r="CW51" s="400"/>
      <c r="CX51" s="400"/>
      <c r="CY51" s="400"/>
      <c r="CZ51" s="400"/>
      <c r="DA51" s="400"/>
      <c r="DB51" s="400"/>
      <c r="DC51" s="400"/>
      <c r="DD51" s="400"/>
      <c r="DE51" s="400"/>
      <c r="DF51" s="400"/>
      <c r="DG51" s="400"/>
      <c r="DH51" s="400"/>
      <c r="DI51" s="400"/>
    </row>
    <row r="52" spans="5:113" x14ac:dyDescent="0.15">
      <c r="E52" s="400" t="s">
        <v>216</v>
      </c>
      <c r="F52" s="400"/>
      <c r="G52" s="400"/>
      <c r="H52" s="400"/>
      <c r="I52" s="400"/>
      <c r="J52" s="400"/>
      <c r="K52" s="400"/>
      <c r="L52" s="400"/>
      <c r="M52" s="400"/>
      <c r="N52" s="400"/>
      <c r="O52" s="400"/>
      <c r="P52" s="400"/>
      <c r="Q52" s="400"/>
      <c r="R52" s="400"/>
      <c r="S52" s="400"/>
      <c r="T52" s="400"/>
      <c r="U52" s="400"/>
      <c r="V52" s="400"/>
      <c r="W52" s="400"/>
      <c r="X52" s="400"/>
      <c r="Y52" s="400"/>
      <c r="Z52" s="400"/>
      <c r="AA52" s="400"/>
      <c r="AB52" s="400"/>
      <c r="AC52" s="400"/>
      <c r="AD52" s="400"/>
      <c r="AE52" s="400"/>
      <c r="AF52" s="400"/>
      <c r="AG52" s="400"/>
      <c r="AH52" s="400"/>
      <c r="AI52" s="400"/>
      <c r="AJ52" s="400"/>
      <c r="AK52" s="400"/>
      <c r="AL52" s="400"/>
      <c r="AM52" s="400"/>
      <c r="AN52" s="400"/>
      <c r="AO52" s="400"/>
      <c r="AP52" s="400"/>
      <c r="AQ52" s="400"/>
      <c r="AR52" s="400"/>
      <c r="AS52" s="400"/>
      <c r="AT52" s="400"/>
      <c r="AU52" s="400"/>
      <c r="AV52" s="400"/>
      <c r="AW52" s="400"/>
      <c r="AX52" s="400"/>
      <c r="AY52" s="400"/>
      <c r="AZ52" s="400"/>
      <c r="BA52" s="400"/>
      <c r="BB52" s="400"/>
      <c r="BC52" s="400"/>
      <c r="BD52" s="400"/>
      <c r="BE52" s="400"/>
      <c r="BF52" s="400"/>
      <c r="BG52" s="400"/>
      <c r="BH52" s="400"/>
      <c r="BI52" s="400"/>
      <c r="BJ52" s="400"/>
      <c r="BK52" s="400"/>
      <c r="BL52" s="400"/>
      <c r="BM52" s="400"/>
      <c r="BN52" s="400"/>
      <c r="BO52" s="400"/>
      <c r="BP52" s="400"/>
      <c r="BQ52" s="400"/>
      <c r="BR52" s="400"/>
      <c r="BS52" s="400"/>
      <c r="BT52" s="400"/>
      <c r="BU52" s="400"/>
      <c r="BV52" s="400"/>
      <c r="BW52" s="400"/>
      <c r="BX52" s="400"/>
      <c r="BY52" s="400"/>
      <c r="BZ52" s="400"/>
      <c r="CA52" s="400"/>
      <c r="CB52" s="400"/>
      <c r="CC52" s="400"/>
      <c r="CD52" s="400"/>
      <c r="CE52" s="400"/>
      <c r="CF52" s="400"/>
      <c r="CG52" s="400"/>
      <c r="CH52" s="400"/>
      <c r="CI52" s="400"/>
      <c r="CJ52" s="400"/>
      <c r="CK52" s="400"/>
      <c r="CL52" s="400"/>
      <c r="CM52" s="400"/>
      <c r="CN52" s="400"/>
      <c r="CO52" s="400"/>
      <c r="CP52" s="400"/>
      <c r="CQ52" s="400"/>
      <c r="CR52" s="400"/>
      <c r="CS52" s="400"/>
      <c r="CT52" s="400"/>
      <c r="CU52" s="400"/>
      <c r="CV52" s="400"/>
      <c r="CW52" s="400"/>
      <c r="CX52" s="400"/>
      <c r="CY52" s="400"/>
      <c r="CZ52" s="400"/>
      <c r="DA52" s="400"/>
      <c r="DB52" s="400"/>
      <c r="DC52" s="400"/>
      <c r="DD52" s="400"/>
      <c r="DE52" s="400"/>
      <c r="DF52" s="400"/>
      <c r="DG52" s="400"/>
      <c r="DH52" s="400"/>
      <c r="DI52" s="400"/>
    </row>
    <row r="53" spans="5:113" x14ac:dyDescent="0.15">
      <c r="E53" s="400" t="s">
        <v>217</v>
      </c>
      <c r="F53" s="400"/>
      <c r="G53" s="400"/>
      <c r="H53" s="400"/>
      <c r="I53" s="400"/>
      <c r="J53" s="400"/>
      <c r="K53" s="400"/>
      <c r="L53" s="400"/>
      <c r="M53" s="400"/>
      <c r="N53" s="400"/>
      <c r="O53" s="400"/>
      <c r="P53" s="400"/>
      <c r="Q53" s="400"/>
      <c r="R53" s="400"/>
      <c r="S53" s="400"/>
      <c r="T53" s="400"/>
      <c r="U53" s="400"/>
      <c r="V53" s="400"/>
      <c r="W53" s="400"/>
      <c r="X53" s="400"/>
      <c r="Y53" s="400"/>
      <c r="Z53" s="400"/>
      <c r="AA53" s="400"/>
      <c r="AB53" s="400"/>
      <c r="AC53" s="400"/>
      <c r="AD53" s="400"/>
      <c r="AE53" s="400"/>
      <c r="AF53" s="400"/>
      <c r="AG53" s="400"/>
      <c r="AH53" s="400"/>
      <c r="AI53" s="400"/>
      <c r="AJ53" s="400"/>
      <c r="AK53" s="400"/>
      <c r="AL53" s="400"/>
      <c r="AM53" s="400"/>
      <c r="AN53" s="400"/>
      <c r="AO53" s="400"/>
      <c r="AP53" s="400"/>
      <c r="AQ53" s="400"/>
      <c r="AR53" s="400"/>
      <c r="AS53" s="400"/>
      <c r="AT53" s="400"/>
      <c r="AU53" s="400"/>
      <c r="AV53" s="400"/>
      <c r="AW53" s="400"/>
      <c r="AX53" s="400"/>
      <c r="AY53" s="400"/>
      <c r="AZ53" s="400"/>
      <c r="BA53" s="400"/>
      <c r="BB53" s="400"/>
      <c r="BC53" s="400"/>
      <c r="BD53" s="400"/>
      <c r="BE53" s="400"/>
      <c r="BF53" s="400"/>
      <c r="BG53" s="400"/>
      <c r="BH53" s="400"/>
      <c r="BI53" s="400"/>
      <c r="BJ53" s="400"/>
      <c r="BK53" s="400"/>
      <c r="BL53" s="400"/>
      <c r="BM53" s="400"/>
      <c r="BN53" s="400"/>
      <c r="BO53" s="400"/>
      <c r="BP53" s="400"/>
      <c r="BQ53" s="400"/>
      <c r="BR53" s="400"/>
      <c r="BS53" s="400"/>
      <c r="BT53" s="400"/>
      <c r="BU53" s="400"/>
      <c r="BV53" s="400"/>
      <c r="BW53" s="400"/>
      <c r="BX53" s="400"/>
      <c r="BY53" s="400"/>
      <c r="BZ53" s="400"/>
      <c r="CA53" s="400"/>
      <c r="CB53" s="400"/>
      <c r="CC53" s="400"/>
      <c r="CD53" s="400"/>
      <c r="CE53" s="400"/>
      <c r="CF53" s="400"/>
      <c r="CG53" s="400"/>
      <c r="CH53" s="400"/>
      <c r="CI53" s="400"/>
      <c r="CJ53" s="400"/>
      <c r="CK53" s="400"/>
      <c r="CL53" s="400"/>
      <c r="CM53" s="400"/>
      <c r="CN53" s="400"/>
      <c r="CO53" s="400"/>
      <c r="CP53" s="400"/>
      <c r="CQ53" s="400"/>
      <c r="CR53" s="400"/>
      <c r="CS53" s="400"/>
      <c r="CT53" s="400"/>
      <c r="CU53" s="400"/>
      <c r="CV53" s="400"/>
      <c r="CW53" s="400"/>
      <c r="CX53" s="400"/>
      <c r="CY53" s="400"/>
      <c r="CZ53" s="400"/>
      <c r="DA53" s="400"/>
      <c r="DB53" s="400"/>
      <c r="DC53" s="400"/>
      <c r="DD53" s="400"/>
      <c r="DE53" s="400"/>
      <c r="DF53" s="400"/>
      <c r="DG53" s="400"/>
      <c r="DH53" s="400"/>
      <c r="DI53" s="400"/>
    </row>
    <row r="54" spans="5:113" x14ac:dyDescent="0.15"/>
    <row r="55" spans="5:113" x14ac:dyDescent="0.15"/>
    <row r="56" spans="5:113" x14ac:dyDescent="0.15"/>
  </sheetData>
  <sheetProtection algorithmName="SHA-512" hashValue="raqKDVryR1sLE86c9urJW/GFYwqHqL/5Fuw5bKIJJLcHTPocei0hCz+NyEa3hb4O8jPhGq14NE7DO5UosaorWQ==" saltValue="X1P55CxHA/I1DBikhqzTbQ=="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53" t="s">
        <v>218</v>
      </c>
      <c r="DI1" s="754"/>
      <c r="DJ1" s="754"/>
      <c r="DK1" s="754"/>
      <c r="DL1" s="754"/>
      <c r="DM1" s="754"/>
      <c r="DN1" s="755"/>
      <c r="DO1" s="214"/>
      <c r="DP1" s="753" t="s">
        <v>219</v>
      </c>
      <c r="DQ1" s="754"/>
      <c r="DR1" s="754"/>
      <c r="DS1" s="754"/>
      <c r="DT1" s="754"/>
      <c r="DU1" s="754"/>
      <c r="DV1" s="754"/>
      <c r="DW1" s="754"/>
      <c r="DX1" s="754"/>
      <c r="DY1" s="754"/>
      <c r="DZ1" s="754"/>
      <c r="EA1" s="754"/>
      <c r="EB1" s="754"/>
      <c r="EC1" s="755"/>
      <c r="ED1" s="213"/>
      <c r="EE1" s="213"/>
      <c r="EF1" s="213"/>
      <c r="EG1" s="213"/>
      <c r="EH1" s="213"/>
      <c r="EI1" s="213"/>
      <c r="EJ1" s="213"/>
      <c r="EK1" s="213"/>
      <c r="EL1" s="213"/>
      <c r="EM1" s="213"/>
    </row>
    <row r="2" spans="2:143" ht="22.5" customHeight="1" x14ac:dyDescent="0.15">
      <c r="B2" s="215" t="s">
        <v>220</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709" t="s">
        <v>221</v>
      </c>
      <c r="C3" s="710"/>
      <c r="D3" s="710"/>
      <c r="E3" s="710"/>
      <c r="F3" s="710"/>
      <c r="G3" s="710"/>
      <c r="H3" s="710"/>
      <c r="I3" s="710"/>
      <c r="J3" s="710"/>
      <c r="K3" s="710"/>
      <c r="L3" s="710"/>
      <c r="M3" s="710"/>
      <c r="N3" s="710"/>
      <c r="O3" s="710"/>
      <c r="P3" s="710"/>
      <c r="Q3" s="710"/>
      <c r="R3" s="710"/>
      <c r="S3" s="710"/>
      <c r="T3" s="710"/>
      <c r="U3" s="710"/>
      <c r="V3" s="710"/>
      <c r="W3" s="710"/>
      <c r="X3" s="710"/>
      <c r="Y3" s="710"/>
      <c r="Z3" s="710"/>
      <c r="AA3" s="710"/>
      <c r="AB3" s="710"/>
      <c r="AC3" s="710"/>
      <c r="AD3" s="710"/>
      <c r="AE3" s="710"/>
      <c r="AF3" s="710"/>
      <c r="AG3" s="710"/>
      <c r="AH3" s="710"/>
      <c r="AI3" s="710"/>
      <c r="AJ3" s="710"/>
      <c r="AK3" s="710"/>
      <c r="AL3" s="710"/>
      <c r="AM3" s="710"/>
      <c r="AN3" s="710"/>
      <c r="AO3" s="710"/>
      <c r="AP3" s="709" t="s">
        <v>222</v>
      </c>
      <c r="AQ3" s="710"/>
      <c r="AR3" s="710"/>
      <c r="AS3" s="710"/>
      <c r="AT3" s="710"/>
      <c r="AU3" s="710"/>
      <c r="AV3" s="710"/>
      <c r="AW3" s="710"/>
      <c r="AX3" s="710"/>
      <c r="AY3" s="710"/>
      <c r="AZ3" s="710"/>
      <c r="BA3" s="710"/>
      <c r="BB3" s="710"/>
      <c r="BC3" s="710"/>
      <c r="BD3" s="710"/>
      <c r="BE3" s="710"/>
      <c r="BF3" s="710"/>
      <c r="BG3" s="710"/>
      <c r="BH3" s="710"/>
      <c r="BI3" s="710"/>
      <c r="BJ3" s="710"/>
      <c r="BK3" s="710"/>
      <c r="BL3" s="710"/>
      <c r="BM3" s="710"/>
      <c r="BN3" s="710"/>
      <c r="BO3" s="710"/>
      <c r="BP3" s="710"/>
      <c r="BQ3" s="710"/>
      <c r="BR3" s="710"/>
      <c r="BS3" s="710"/>
      <c r="BT3" s="710"/>
      <c r="BU3" s="710"/>
      <c r="BV3" s="710"/>
      <c r="BW3" s="710"/>
      <c r="BX3" s="710"/>
      <c r="BY3" s="710"/>
      <c r="BZ3" s="710"/>
      <c r="CA3" s="710"/>
      <c r="CB3" s="711"/>
      <c r="CD3" s="709" t="s">
        <v>223</v>
      </c>
      <c r="CE3" s="710"/>
      <c r="CF3" s="710"/>
      <c r="CG3" s="710"/>
      <c r="CH3" s="710"/>
      <c r="CI3" s="710"/>
      <c r="CJ3" s="710"/>
      <c r="CK3" s="710"/>
      <c r="CL3" s="710"/>
      <c r="CM3" s="710"/>
      <c r="CN3" s="710"/>
      <c r="CO3" s="710"/>
      <c r="CP3" s="710"/>
      <c r="CQ3" s="710"/>
      <c r="CR3" s="710"/>
      <c r="CS3" s="710"/>
      <c r="CT3" s="710"/>
      <c r="CU3" s="710"/>
      <c r="CV3" s="710"/>
      <c r="CW3" s="710"/>
      <c r="CX3" s="710"/>
      <c r="CY3" s="710"/>
      <c r="CZ3" s="710"/>
      <c r="DA3" s="710"/>
      <c r="DB3" s="710"/>
      <c r="DC3" s="710"/>
      <c r="DD3" s="710"/>
      <c r="DE3" s="710"/>
      <c r="DF3" s="710"/>
      <c r="DG3" s="710"/>
      <c r="DH3" s="710"/>
      <c r="DI3" s="710"/>
      <c r="DJ3" s="710"/>
      <c r="DK3" s="710"/>
      <c r="DL3" s="710"/>
      <c r="DM3" s="710"/>
      <c r="DN3" s="710"/>
      <c r="DO3" s="710"/>
      <c r="DP3" s="710"/>
      <c r="DQ3" s="710"/>
      <c r="DR3" s="710"/>
      <c r="DS3" s="710"/>
      <c r="DT3" s="710"/>
      <c r="DU3" s="710"/>
      <c r="DV3" s="710"/>
      <c r="DW3" s="710"/>
      <c r="DX3" s="710"/>
      <c r="DY3" s="710"/>
      <c r="DZ3" s="710"/>
      <c r="EA3" s="710"/>
      <c r="EB3" s="710"/>
      <c r="EC3" s="711"/>
    </row>
    <row r="4" spans="2:143" ht="11.25" customHeight="1" x14ac:dyDescent="0.15">
      <c r="B4" s="709" t="s">
        <v>1</v>
      </c>
      <c r="C4" s="710"/>
      <c r="D4" s="710"/>
      <c r="E4" s="710"/>
      <c r="F4" s="710"/>
      <c r="G4" s="710"/>
      <c r="H4" s="710"/>
      <c r="I4" s="710"/>
      <c r="J4" s="710"/>
      <c r="K4" s="710"/>
      <c r="L4" s="710"/>
      <c r="M4" s="710"/>
      <c r="N4" s="710"/>
      <c r="O4" s="710"/>
      <c r="P4" s="710"/>
      <c r="Q4" s="711"/>
      <c r="R4" s="709" t="s">
        <v>224</v>
      </c>
      <c r="S4" s="710"/>
      <c r="T4" s="710"/>
      <c r="U4" s="710"/>
      <c r="V4" s="710"/>
      <c r="W4" s="710"/>
      <c r="X4" s="710"/>
      <c r="Y4" s="711"/>
      <c r="Z4" s="709" t="s">
        <v>225</v>
      </c>
      <c r="AA4" s="710"/>
      <c r="AB4" s="710"/>
      <c r="AC4" s="711"/>
      <c r="AD4" s="709" t="s">
        <v>226</v>
      </c>
      <c r="AE4" s="710"/>
      <c r="AF4" s="710"/>
      <c r="AG4" s="710"/>
      <c r="AH4" s="710"/>
      <c r="AI4" s="710"/>
      <c r="AJ4" s="710"/>
      <c r="AK4" s="711"/>
      <c r="AL4" s="709" t="s">
        <v>225</v>
      </c>
      <c r="AM4" s="710"/>
      <c r="AN4" s="710"/>
      <c r="AO4" s="711"/>
      <c r="AP4" s="756" t="s">
        <v>227</v>
      </c>
      <c r="AQ4" s="756"/>
      <c r="AR4" s="756"/>
      <c r="AS4" s="756"/>
      <c r="AT4" s="756"/>
      <c r="AU4" s="756"/>
      <c r="AV4" s="756"/>
      <c r="AW4" s="756"/>
      <c r="AX4" s="756"/>
      <c r="AY4" s="756"/>
      <c r="AZ4" s="756"/>
      <c r="BA4" s="756"/>
      <c r="BB4" s="756"/>
      <c r="BC4" s="756"/>
      <c r="BD4" s="756"/>
      <c r="BE4" s="756"/>
      <c r="BF4" s="756"/>
      <c r="BG4" s="756" t="s">
        <v>228</v>
      </c>
      <c r="BH4" s="756"/>
      <c r="BI4" s="756"/>
      <c r="BJ4" s="756"/>
      <c r="BK4" s="756"/>
      <c r="BL4" s="756"/>
      <c r="BM4" s="756"/>
      <c r="BN4" s="756"/>
      <c r="BO4" s="756" t="s">
        <v>225</v>
      </c>
      <c r="BP4" s="756"/>
      <c r="BQ4" s="756"/>
      <c r="BR4" s="756"/>
      <c r="BS4" s="756" t="s">
        <v>229</v>
      </c>
      <c r="BT4" s="756"/>
      <c r="BU4" s="756"/>
      <c r="BV4" s="756"/>
      <c r="BW4" s="756"/>
      <c r="BX4" s="756"/>
      <c r="BY4" s="756"/>
      <c r="BZ4" s="756"/>
      <c r="CA4" s="756"/>
      <c r="CB4" s="756"/>
      <c r="CD4" s="709" t="s">
        <v>230</v>
      </c>
      <c r="CE4" s="710"/>
      <c r="CF4" s="710"/>
      <c r="CG4" s="710"/>
      <c r="CH4" s="710"/>
      <c r="CI4" s="710"/>
      <c r="CJ4" s="710"/>
      <c r="CK4" s="710"/>
      <c r="CL4" s="710"/>
      <c r="CM4" s="710"/>
      <c r="CN4" s="710"/>
      <c r="CO4" s="710"/>
      <c r="CP4" s="710"/>
      <c r="CQ4" s="710"/>
      <c r="CR4" s="710"/>
      <c r="CS4" s="710"/>
      <c r="CT4" s="710"/>
      <c r="CU4" s="710"/>
      <c r="CV4" s="710"/>
      <c r="CW4" s="710"/>
      <c r="CX4" s="710"/>
      <c r="CY4" s="710"/>
      <c r="CZ4" s="710"/>
      <c r="DA4" s="710"/>
      <c r="DB4" s="710"/>
      <c r="DC4" s="710"/>
      <c r="DD4" s="710"/>
      <c r="DE4" s="710"/>
      <c r="DF4" s="710"/>
      <c r="DG4" s="710"/>
      <c r="DH4" s="710"/>
      <c r="DI4" s="710"/>
      <c r="DJ4" s="710"/>
      <c r="DK4" s="710"/>
      <c r="DL4" s="710"/>
      <c r="DM4" s="710"/>
      <c r="DN4" s="710"/>
      <c r="DO4" s="710"/>
      <c r="DP4" s="710"/>
      <c r="DQ4" s="710"/>
      <c r="DR4" s="710"/>
      <c r="DS4" s="710"/>
      <c r="DT4" s="710"/>
      <c r="DU4" s="710"/>
      <c r="DV4" s="710"/>
      <c r="DW4" s="710"/>
      <c r="DX4" s="710"/>
      <c r="DY4" s="710"/>
      <c r="DZ4" s="710"/>
      <c r="EA4" s="710"/>
      <c r="EB4" s="710"/>
      <c r="EC4" s="711"/>
    </row>
    <row r="5" spans="2:143" ht="11.25" customHeight="1" x14ac:dyDescent="0.15">
      <c r="B5" s="715" t="s">
        <v>231</v>
      </c>
      <c r="C5" s="716"/>
      <c r="D5" s="716"/>
      <c r="E5" s="716"/>
      <c r="F5" s="716"/>
      <c r="G5" s="716"/>
      <c r="H5" s="716"/>
      <c r="I5" s="716"/>
      <c r="J5" s="716"/>
      <c r="K5" s="716"/>
      <c r="L5" s="716"/>
      <c r="M5" s="716"/>
      <c r="N5" s="716"/>
      <c r="O5" s="716"/>
      <c r="P5" s="716"/>
      <c r="Q5" s="717"/>
      <c r="R5" s="712">
        <v>226733</v>
      </c>
      <c r="S5" s="713"/>
      <c r="T5" s="713"/>
      <c r="U5" s="713"/>
      <c r="V5" s="713"/>
      <c r="W5" s="713"/>
      <c r="X5" s="713"/>
      <c r="Y5" s="738"/>
      <c r="Z5" s="751">
        <v>5</v>
      </c>
      <c r="AA5" s="751"/>
      <c r="AB5" s="751"/>
      <c r="AC5" s="751"/>
      <c r="AD5" s="752">
        <v>226733</v>
      </c>
      <c r="AE5" s="752"/>
      <c r="AF5" s="752"/>
      <c r="AG5" s="752"/>
      <c r="AH5" s="752"/>
      <c r="AI5" s="752"/>
      <c r="AJ5" s="752"/>
      <c r="AK5" s="752"/>
      <c r="AL5" s="739">
        <v>9.5</v>
      </c>
      <c r="AM5" s="721"/>
      <c r="AN5" s="721"/>
      <c r="AO5" s="740"/>
      <c r="AP5" s="715" t="s">
        <v>232</v>
      </c>
      <c r="AQ5" s="716"/>
      <c r="AR5" s="716"/>
      <c r="AS5" s="716"/>
      <c r="AT5" s="716"/>
      <c r="AU5" s="716"/>
      <c r="AV5" s="716"/>
      <c r="AW5" s="716"/>
      <c r="AX5" s="716"/>
      <c r="AY5" s="716"/>
      <c r="AZ5" s="716"/>
      <c r="BA5" s="716"/>
      <c r="BB5" s="716"/>
      <c r="BC5" s="716"/>
      <c r="BD5" s="716"/>
      <c r="BE5" s="716"/>
      <c r="BF5" s="717"/>
      <c r="BG5" s="657">
        <v>218943</v>
      </c>
      <c r="BH5" s="658"/>
      <c r="BI5" s="658"/>
      <c r="BJ5" s="658"/>
      <c r="BK5" s="658"/>
      <c r="BL5" s="658"/>
      <c r="BM5" s="658"/>
      <c r="BN5" s="659"/>
      <c r="BO5" s="695">
        <v>96.6</v>
      </c>
      <c r="BP5" s="695"/>
      <c r="BQ5" s="695"/>
      <c r="BR5" s="695"/>
      <c r="BS5" s="696" t="s">
        <v>233</v>
      </c>
      <c r="BT5" s="696"/>
      <c r="BU5" s="696"/>
      <c r="BV5" s="696"/>
      <c r="BW5" s="696"/>
      <c r="BX5" s="696"/>
      <c r="BY5" s="696"/>
      <c r="BZ5" s="696"/>
      <c r="CA5" s="696"/>
      <c r="CB5" s="736"/>
      <c r="CD5" s="709" t="s">
        <v>227</v>
      </c>
      <c r="CE5" s="710"/>
      <c r="CF5" s="710"/>
      <c r="CG5" s="710"/>
      <c r="CH5" s="710"/>
      <c r="CI5" s="710"/>
      <c r="CJ5" s="710"/>
      <c r="CK5" s="710"/>
      <c r="CL5" s="710"/>
      <c r="CM5" s="710"/>
      <c r="CN5" s="710"/>
      <c r="CO5" s="710"/>
      <c r="CP5" s="710"/>
      <c r="CQ5" s="711"/>
      <c r="CR5" s="709" t="s">
        <v>234</v>
      </c>
      <c r="CS5" s="710"/>
      <c r="CT5" s="710"/>
      <c r="CU5" s="710"/>
      <c r="CV5" s="710"/>
      <c r="CW5" s="710"/>
      <c r="CX5" s="710"/>
      <c r="CY5" s="711"/>
      <c r="CZ5" s="709" t="s">
        <v>225</v>
      </c>
      <c r="DA5" s="710"/>
      <c r="DB5" s="710"/>
      <c r="DC5" s="711"/>
      <c r="DD5" s="709" t="s">
        <v>235</v>
      </c>
      <c r="DE5" s="710"/>
      <c r="DF5" s="710"/>
      <c r="DG5" s="710"/>
      <c r="DH5" s="710"/>
      <c r="DI5" s="710"/>
      <c r="DJ5" s="710"/>
      <c r="DK5" s="710"/>
      <c r="DL5" s="710"/>
      <c r="DM5" s="710"/>
      <c r="DN5" s="710"/>
      <c r="DO5" s="710"/>
      <c r="DP5" s="711"/>
      <c r="DQ5" s="709" t="s">
        <v>236</v>
      </c>
      <c r="DR5" s="710"/>
      <c r="DS5" s="710"/>
      <c r="DT5" s="710"/>
      <c r="DU5" s="710"/>
      <c r="DV5" s="710"/>
      <c r="DW5" s="710"/>
      <c r="DX5" s="710"/>
      <c r="DY5" s="710"/>
      <c r="DZ5" s="710"/>
      <c r="EA5" s="710"/>
      <c r="EB5" s="710"/>
      <c r="EC5" s="711"/>
    </row>
    <row r="6" spans="2:143" ht="11.25" customHeight="1" x14ac:dyDescent="0.15">
      <c r="B6" s="654" t="s">
        <v>237</v>
      </c>
      <c r="C6" s="655"/>
      <c r="D6" s="655"/>
      <c r="E6" s="655"/>
      <c r="F6" s="655"/>
      <c r="G6" s="655"/>
      <c r="H6" s="655"/>
      <c r="I6" s="655"/>
      <c r="J6" s="655"/>
      <c r="K6" s="655"/>
      <c r="L6" s="655"/>
      <c r="M6" s="655"/>
      <c r="N6" s="655"/>
      <c r="O6" s="655"/>
      <c r="P6" s="655"/>
      <c r="Q6" s="656"/>
      <c r="R6" s="657">
        <v>57896</v>
      </c>
      <c r="S6" s="658"/>
      <c r="T6" s="658"/>
      <c r="U6" s="658"/>
      <c r="V6" s="658"/>
      <c r="W6" s="658"/>
      <c r="X6" s="658"/>
      <c r="Y6" s="659"/>
      <c r="Z6" s="695">
        <v>1.3</v>
      </c>
      <c r="AA6" s="695"/>
      <c r="AB6" s="695"/>
      <c r="AC6" s="695"/>
      <c r="AD6" s="696">
        <v>57896</v>
      </c>
      <c r="AE6" s="696"/>
      <c r="AF6" s="696"/>
      <c r="AG6" s="696"/>
      <c r="AH6" s="696"/>
      <c r="AI6" s="696"/>
      <c r="AJ6" s="696"/>
      <c r="AK6" s="696"/>
      <c r="AL6" s="660">
        <v>2.4</v>
      </c>
      <c r="AM6" s="661"/>
      <c r="AN6" s="661"/>
      <c r="AO6" s="697"/>
      <c r="AP6" s="654" t="s">
        <v>238</v>
      </c>
      <c r="AQ6" s="655"/>
      <c r="AR6" s="655"/>
      <c r="AS6" s="655"/>
      <c r="AT6" s="655"/>
      <c r="AU6" s="655"/>
      <c r="AV6" s="655"/>
      <c r="AW6" s="655"/>
      <c r="AX6" s="655"/>
      <c r="AY6" s="655"/>
      <c r="AZ6" s="655"/>
      <c r="BA6" s="655"/>
      <c r="BB6" s="655"/>
      <c r="BC6" s="655"/>
      <c r="BD6" s="655"/>
      <c r="BE6" s="655"/>
      <c r="BF6" s="656"/>
      <c r="BG6" s="657">
        <v>218943</v>
      </c>
      <c r="BH6" s="658"/>
      <c r="BI6" s="658"/>
      <c r="BJ6" s="658"/>
      <c r="BK6" s="658"/>
      <c r="BL6" s="658"/>
      <c r="BM6" s="658"/>
      <c r="BN6" s="659"/>
      <c r="BO6" s="695">
        <v>96.6</v>
      </c>
      <c r="BP6" s="695"/>
      <c r="BQ6" s="695"/>
      <c r="BR6" s="695"/>
      <c r="BS6" s="696" t="s">
        <v>131</v>
      </c>
      <c r="BT6" s="696"/>
      <c r="BU6" s="696"/>
      <c r="BV6" s="696"/>
      <c r="BW6" s="696"/>
      <c r="BX6" s="696"/>
      <c r="BY6" s="696"/>
      <c r="BZ6" s="696"/>
      <c r="CA6" s="696"/>
      <c r="CB6" s="736"/>
      <c r="CD6" s="715" t="s">
        <v>239</v>
      </c>
      <c r="CE6" s="716"/>
      <c r="CF6" s="716"/>
      <c r="CG6" s="716"/>
      <c r="CH6" s="716"/>
      <c r="CI6" s="716"/>
      <c r="CJ6" s="716"/>
      <c r="CK6" s="716"/>
      <c r="CL6" s="716"/>
      <c r="CM6" s="716"/>
      <c r="CN6" s="716"/>
      <c r="CO6" s="716"/>
      <c r="CP6" s="716"/>
      <c r="CQ6" s="717"/>
      <c r="CR6" s="657">
        <v>60660</v>
      </c>
      <c r="CS6" s="658"/>
      <c r="CT6" s="658"/>
      <c r="CU6" s="658"/>
      <c r="CV6" s="658"/>
      <c r="CW6" s="658"/>
      <c r="CX6" s="658"/>
      <c r="CY6" s="659"/>
      <c r="CZ6" s="739">
        <v>1.4</v>
      </c>
      <c r="DA6" s="721"/>
      <c r="DB6" s="721"/>
      <c r="DC6" s="741"/>
      <c r="DD6" s="663" t="s">
        <v>131</v>
      </c>
      <c r="DE6" s="658"/>
      <c r="DF6" s="658"/>
      <c r="DG6" s="658"/>
      <c r="DH6" s="658"/>
      <c r="DI6" s="658"/>
      <c r="DJ6" s="658"/>
      <c r="DK6" s="658"/>
      <c r="DL6" s="658"/>
      <c r="DM6" s="658"/>
      <c r="DN6" s="658"/>
      <c r="DO6" s="658"/>
      <c r="DP6" s="659"/>
      <c r="DQ6" s="663">
        <v>60660</v>
      </c>
      <c r="DR6" s="658"/>
      <c r="DS6" s="658"/>
      <c r="DT6" s="658"/>
      <c r="DU6" s="658"/>
      <c r="DV6" s="658"/>
      <c r="DW6" s="658"/>
      <c r="DX6" s="658"/>
      <c r="DY6" s="658"/>
      <c r="DZ6" s="658"/>
      <c r="EA6" s="658"/>
      <c r="EB6" s="658"/>
      <c r="EC6" s="694"/>
    </row>
    <row r="7" spans="2:143" ht="11.25" customHeight="1" x14ac:dyDescent="0.15">
      <c r="B7" s="654" t="s">
        <v>240</v>
      </c>
      <c r="C7" s="655"/>
      <c r="D7" s="655"/>
      <c r="E7" s="655"/>
      <c r="F7" s="655"/>
      <c r="G7" s="655"/>
      <c r="H7" s="655"/>
      <c r="I7" s="655"/>
      <c r="J7" s="655"/>
      <c r="K7" s="655"/>
      <c r="L7" s="655"/>
      <c r="M7" s="655"/>
      <c r="N7" s="655"/>
      <c r="O7" s="655"/>
      <c r="P7" s="655"/>
      <c r="Q7" s="656"/>
      <c r="R7" s="657">
        <v>59</v>
      </c>
      <c r="S7" s="658"/>
      <c r="T7" s="658"/>
      <c r="U7" s="658"/>
      <c r="V7" s="658"/>
      <c r="W7" s="658"/>
      <c r="X7" s="658"/>
      <c r="Y7" s="659"/>
      <c r="Z7" s="695">
        <v>0</v>
      </c>
      <c r="AA7" s="695"/>
      <c r="AB7" s="695"/>
      <c r="AC7" s="695"/>
      <c r="AD7" s="696">
        <v>59</v>
      </c>
      <c r="AE7" s="696"/>
      <c r="AF7" s="696"/>
      <c r="AG7" s="696"/>
      <c r="AH7" s="696"/>
      <c r="AI7" s="696"/>
      <c r="AJ7" s="696"/>
      <c r="AK7" s="696"/>
      <c r="AL7" s="660">
        <v>0</v>
      </c>
      <c r="AM7" s="661"/>
      <c r="AN7" s="661"/>
      <c r="AO7" s="697"/>
      <c r="AP7" s="654" t="s">
        <v>241</v>
      </c>
      <c r="AQ7" s="655"/>
      <c r="AR7" s="655"/>
      <c r="AS7" s="655"/>
      <c r="AT7" s="655"/>
      <c r="AU7" s="655"/>
      <c r="AV7" s="655"/>
      <c r="AW7" s="655"/>
      <c r="AX7" s="655"/>
      <c r="AY7" s="655"/>
      <c r="AZ7" s="655"/>
      <c r="BA7" s="655"/>
      <c r="BB7" s="655"/>
      <c r="BC7" s="655"/>
      <c r="BD7" s="655"/>
      <c r="BE7" s="655"/>
      <c r="BF7" s="656"/>
      <c r="BG7" s="657">
        <v>75931</v>
      </c>
      <c r="BH7" s="658"/>
      <c r="BI7" s="658"/>
      <c r="BJ7" s="658"/>
      <c r="BK7" s="658"/>
      <c r="BL7" s="658"/>
      <c r="BM7" s="658"/>
      <c r="BN7" s="659"/>
      <c r="BO7" s="695">
        <v>33.5</v>
      </c>
      <c r="BP7" s="695"/>
      <c r="BQ7" s="695"/>
      <c r="BR7" s="695"/>
      <c r="BS7" s="696" t="s">
        <v>233</v>
      </c>
      <c r="BT7" s="696"/>
      <c r="BU7" s="696"/>
      <c r="BV7" s="696"/>
      <c r="BW7" s="696"/>
      <c r="BX7" s="696"/>
      <c r="BY7" s="696"/>
      <c r="BZ7" s="696"/>
      <c r="CA7" s="696"/>
      <c r="CB7" s="736"/>
      <c r="CD7" s="654" t="s">
        <v>242</v>
      </c>
      <c r="CE7" s="655"/>
      <c r="CF7" s="655"/>
      <c r="CG7" s="655"/>
      <c r="CH7" s="655"/>
      <c r="CI7" s="655"/>
      <c r="CJ7" s="655"/>
      <c r="CK7" s="655"/>
      <c r="CL7" s="655"/>
      <c r="CM7" s="655"/>
      <c r="CN7" s="655"/>
      <c r="CO7" s="655"/>
      <c r="CP7" s="655"/>
      <c r="CQ7" s="656"/>
      <c r="CR7" s="657">
        <v>539958</v>
      </c>
      <c r="CS7" s="658"/>
      <c r="CT7" s="658"/>
      <c r="CU7" s="658"/>
      <c r="CV7" s="658"/>
      <c r="CW7" s="658"/>
      <c r="CX7" s="658"/>
      <c r="CY7" s="659"/>
      <c r="CZ7" s="695">
        <v>12.4</v>
      </c>
      <c r="DA7" s="695"/>
      <c r="DB7" s="695"/>
      <c r="DC7" s="695"/>
      <c r="DD7" s="663">
        <v>2993</v>
      </c>
      <c r="DE7" s="658"/>
      <c r="DF7" s="658"/>
      <c r="DG7" s="658"/>
      <c r="DH7" s="658"/>
      <c r="DI7" s="658"/>
      <c r="DJ7" s="658"/>
      <c r="DK7" s="658"/>
      <c r="DL7" s="658"/>
      <c r="DM7" s="658"/>
      <c r="DN7" s="658"/>
      <c r="DO7" s="658"/>
      <c r="DP7" s="659"/>
      <c r="DQ7" s="663">
        <v>456271</v>
      </c>
      <c r="DR7" s="658"/>
      <c r="DS7" s="658"/>
      <c r="DT7" s="658"/>
      <c r="DU7" s="658"/>
      <c r="DV7" s="658"/>
      <c r="DW7" s="658"/>
      <c r="DX7" s="658"/>
      <c r="DY7" s="658"/>
      <c r="DZ7" s="658"/>
      <c r="EA7" s="658"/>
      <c r="EB7" s="658"/>
      <c r="EC7" s="694"/>
    </row>
    <row r="8" spans="2:143" ht="11.25" customHeight="1" x14ac:dyDescent="0.15">
      <c r="B8" s="654" t="s">
        <v>243</v>
      </c>
      <c r="C8" s="655"/>
      <c r="D8" s="655"/>
      <c r="E8" s="655"/>
      <c r="F8" s="655"/>
      <c r="G8" s="655"/>
      <c r="H8" s="655"/>
      <c r="I8" s="655"/>
      <c r="J8" s="655"/>
      <c r="K8" s="655"/>
      <c r="L8" s="655"/>
      <c r="M8" s="655"/>
      <c r="N8" s="655"/>
      <c r="O8" s="655"/>
      <c r="P8" s="655"/>
      <c r="Q8" s="656"/>
      <c r="R8" s="657">
        <v>477</v>
      </c>
      <c r="S8" s="658"/>
      <c r="T8" s="658"/>
      <c r="U8" s="658"/>
      <c r="V8" s="658"/>
      <c r="W8" s="658"/>
      <c r="X8" s="658"/>
      <c r="Y8" s="659"/>
      <c r="Z8" s="695">
        <v>0</v>
      </c>
      <c r="AA8" s="695"/>
      <c r="AB8" s="695"/>
      <c r="AC8" s="695"/>
      <c r="AD8" s="696">
        <v>477</v>
      </c>
      <c r="AE8" s="696"/>
      <c r="AF8" s="696"/>
      <c r="AG8" s="696"/>
      <c r="AH8" s="696"/>
      <c r="AI8" s="696"/>
      <c r="AJ8" s="696"/>
      <c r="AK8" s="696"/>
      <c r="AL8" s="660">
        <v>0</v>
      </c>
      <c r="AM8" s="661"/>
      <c r="AN8" s="661"/>
      <c r="AO8" s="697"/>
      <c r="AP8" s="654" t="s">
        <v>244</v>
      </c>
      <c r="AQ8" s="655"/>
      <c r="AR8" s="655"/>
      <c r="AS8" s="655"/>
      <c r="AT8" s="655"/>
      <c r="AU8" s="655"/>
      <c r="AV8" s="655"/>
      <c r="AW8" s="655"/>
      <c r="AX8" s="655"/>
      <c r="AY8" s="655"/>
      <c r="AZ8" s="655"/>
      <c r="BA8" s="655"/>
      <c r="BB8" s="655"/>
      <c r="BC8" s="655"/>
      <c r="BD8" s="655"/>
      <c r="BE8" s="655"/>
      <c r="BF8" s="656"/>
      <c r="BG8" s="657">
        <v>4568</v>
      </c>
      <c r="BH8" s="658"/>
      <c r="BI8" s="658"/>
      <c r="BJ8" s="658"/>
      <c r="BK8" s="658"/>
      <c r="BL8" s="658"/>
      <c r="BM8" s="658"/>
      <c r="BN8" s="659"/>
      <c r="BO8" s="695">
        <v>2</v>
      </c>
      <c r="BP8" s="695"/>
      <c r="BQ8" s="695"/>
      <c r="BR8" s="695"/>
      <c r="BS8" s="696" t="s">
        <v>233</v>
      </c>
      <c r="BT8" s="696"/>
      <c r="BU8" s="696"/>
      <c r="BV8" s="696"/>
      <c r="BW8" s="696"/>
      <c r="BX8" s="696"/>
      <c r="BY8" s="696"/>
      <c r="BZ8" s="696"/>
      <c r="CA8" s="696"/>
      <c r="CB8" s="736"/>
      <c r="CD8" s="654" t="s">
        <v>245</v>
      </c>
      <c r="CE8" s="655"/>
      <c r="CF8" s="655"/>
      <c r="CG8" s="655"/>
      <c r="CH8" s="655"/>
      <c r="CI8" s="655"/>
      <c r="CJ8" s="655"/>
      <c r="CK8" s="655"/>
      <c r="CL8" s="655"/>
      <c r="CM8" s="655"/>
      <c r="CN8" s="655"/>
      <c r="CO8" s="655"/>
      <c r="CP8" s="655"/>
      <c r="CQ8" s="656"/>
      <c r="CR8" s="657">
        <v>646279</v>
      </c>
      <c r="CS8" s="658"/>
      <c r="CT8" s="658"/>
      <c r="CU8" s="658"/>
      <c r="CV8" s="658"/>
      <c r="CW8" s="658"/>
      <c r="CX8" s="658"/>
      <c r="CY8" s="659"/>
      <c r="CZ8" s="695">
        <v>14.9</v>
      </c>
      <c r="DA8" s="695"/>
      <c r="DB8" s="695"/>
      <c r="DC8" s="695"/>
      <c r="DD8" s="663">
        <v>5339</v>
      </c>
      <c r="DE8" s="658"/>
      <c r="DF8" s="658"/>
      <c r="DG8" s="658"/>
      <c r="DH8" s="658"/>
      <c r="DI8" s="658"/>
      <c r="DJ8" s="658"/>
      <c r="DK8" s="658"/>
      <c r="DL8" s="658"/>
      <c r="DM8" s="658"/>
      <c r="DN8" s="658"/>
      <c r="DO8" s="658"/>
      <c r="DP8" s="659"/>
      <c r="DQ8" s="663">
        <v>361843</v>
      </c>
      <c r="DR8" s="658"/>
      <c r="DS8" s="658"/>
      <c r="DT8" s="658"/>
      <c r="DU8" s="658"/>
      <c r="DV8" s="658"/>
      <c r="DW8" s="658"/>
      <c r="DX8" s="658"/>
      <c r="DY8" s="658"/>
      <c r="DZ8" s="658"/>
      <c r="EA8" s="658"/>
      <c r="EB8" s="658"/>
      <c r="EC8" s="694"/>
    </row>
    <row r="9" spans="2:143" ht="11.25" customHeight="1" x14ac:dyDescent="0.15">
      <c r="B9" s="654" t="s">
        <v>246</v>
      </c>
      <c r="C9" s="655"/>
      <c r="D9" s="655"/>
      <c r="E9" s="655"/>
      <c r="F9" s="655"/>
      <c r="G9" s="655"/>
      <c r="H9" s="655"/>
      <c r="I9" s="655"/>
      <c r="J9" s="655"/>
      <c r="K9" s="655"/>
      <c r="L9" s="655"/>
      <c r="M9" s="655"/>
      <c r="N9" s="655"/>
      <c r="O9" s="655"/>
      <c r="P9" s="655"/>
      <c r="Q9" s="656"/>
      <c r="R9" s="657">
        <v>399</v>
      </c>
      <c r="S9" s="658"/>
      <c r="T9" s="658"/>
      <c r="U9" s="658"/>
      <c r="V9" s="658"/>
      <c r="W9" s="658"/>
      <c r="X9" s="658"/>
      <c r="Y9" s="659"/>
      <c r="Z9" s="695">
        <v>0</v>
      </c>
      <c r="AA9" s="695"/>
      <c r="AB9" s="695"/>
      <c r="AC9" s="695"/>
      <c r="AD9" s="696">
        <v>399</v>
      </c>
      <c r="AE9" s="696"/>
      <c r="AF9" s="696"/>
      <c r="AG9" s="696"/>
      <c r="AH9" s="696"/>
      <c r="AI9" s="696"/>
      <c r="AJ9" s="696"/>
      <c r="AK9" s="696"/>
      <c r="AL9" s="660">
        <v>0</v>
      </c>
      <c r="AM9" s="661"/>
      <c r="AN9" s="661"/>
      <c r="AO9" s="697"/>
      <c r="AP9" s="654" t="s">
        <v>247</v>
      </c>
      <c r="AQ9" s="655"/>
      <c r="AR9" s="655"/>
      <c r="AS9" s="655"/>
      <c r="AT9" s="655"/>
      <c r="AU9" s="655"/>
      <c r="AV9" s="655"/>
      <c r="AW9" s="655"/>
      <c r="AX9" s="655"/>
      <c r="AY9" s="655"/>
      <c r="AZ9" s="655"/>
      <c r="BA9" s="655"/>
      <c r="BB9" s="655"/>
      <c r="BC9" s="655"/>
      <c r="BD9" s="655"/>
      <c r="BE9" s="655"/>
      <c r="BF9" s="656"/>
      <c r="BG9" s="657">
        <v>63264</v>
      </c>
      <c r="BH9" s="658"/>
      <c r="BI9" s="658"/>
      <c r="BJ9" s="658"/>
      <c r="BK9" s="658"/>
      <c r="BL9" s="658"/>
      <c r="BM9" s="658"/>
      <c r="BN9" s="659"/>
      <c r="BO9" s="695">
        <v>27.9</v>
      </c>
      <c r="BP9" s="695"/>
      <c r="BQ9" s="695"/>
      <c r="BR9" s="695"/>
      <c r="BS9" s="696" t="s">
        <v>177</v>
      </c>
      <c r="BT9" s="696"/>
      <c r="BU9" s="696"/>
      <c r="BV9" s="696"/>
      <c r="BW9" s="696"/>
      <c r="BX9" s="696"/>
      <c r="BY9" s="696"/>
      <c r="BZ9" s="696"/>
      <c r="CA9" s="696"/>
      <c r="CB9" s="736"/>
      <c r="CD9" s="654" t="s">
        <v>248</v>
      </c>
      <c r="CE9" s="655"/>
      <c r="CF9" s="655"/>
      <c r="CG9" s="655"/>
      <c r="CH9" s="655"/>
      <c r="CI9" s="655"/>
      <c r="CJ9" s="655"/>
      <c r="CK9" s="655"/>
      <c r="CL9" s="655"/>
      <c r="CM9" s="655"/>
      <c r="CN9" s="655"/>
      <c r="CO9" s="655"/>
      <c r="CP9" s="655"/>
      <c r="CQ9" s="656"/>
      <c r="CR9" s="657">
        <v>273785</v>
      </c>
      <c r="CS9" s="658"/>
      <c r="CT9" s="658"/>
      <c r="CU9" s="658"/>
      <c r="CV9" s="658"/>
      <c r="CW9" s="658"/>
      <c r="CX9" s="658"/>
      <c r="CY9" s="659"/>
      <c r="CZ9" s="695">
        <v>6.3</v>
      </c>
      <c r="DA9" s="695"/>
      <c r="DB9" s="695"/>
      <c r="DC9" s="695"/>
      <c r="DD9" s="663">
        <v>1630</v>
      </c>
      <c r="DE9" s="658"/>
      <c r="DF9" s="658"/>
      <c r="DG9" s="658"/>
      <c r="DH9" s="658"/>
      <c r="DI9" s="658"/>
      <c r="DJ9" s="658"/>
      <c r="DK9" s="658"/>
      <c r="DL9" s="658"/>
      <c r="DM9" s="658"/>
      <c r="DN9" s="658"/>
      <c r="DO9" s="658"/>
      <c r="DP9" s="659"/>
      <c r="DQ9" s="663">
        <v>199202</v>
      </c>
      <c r="DR9" s="658"/>
      <c r="DS9" s="658"/>
      <c r="DT9" s="658"/>
      <c r="DU9" s="658"/>
      <c r="DV9" s="658"/>
      <c r="DW9" s="658"/>
      <c r="DX9" s="658"/>
      <c r="DY9" s="658"/>
      <c r="DZ9" s="658"/>
      <c r="EA9" s="658"/>
      <c r="EB9" s="658"/>
      <c r="EC9" s="694"/>
    </row>
    <row r="10" spans="2:143" ht="11.25" customHeight="1" x14ac:dyDescent="0.15">
      <c r="B10" s="654" t="s">
        <v>249</v>
      </c>
      <c r="C10" s="655"/>
      <c r="D10" s="655"/>
      <c r="E10" s="655"/>
      <c r="F10" s="655"/>
      <c r="G10" s="655"/>
      <c r="H10" s="655"/>
      <c r="I10" s="655"/>
      <c r="J10" s="655"/>
      <c r="K10" s="655"/>
      <c r="L10" s="655"/>
      <c r="M10" s="655"/>
      <c r="N10" s="655"/>
      <c r="O10" s="655"/>
      <c r="P10" s="655"/>
      <c r="Q10" s="656"/>
      <c r="R10" s="657" t="s">
        <v>131</v>
      </c>
      <c r="S10" s="658"/>
      <c r="T10" s="658"/>
      <c r="U10" s="658"/>
      <c r="V10" s="658"/>
      <c r="W10" s="658"/>
      <c r="X10" s="658"/>
      <c r="Y10" s="659"/>
      <c r="Z10" s="695" t="s">
        <v>233</v>
      </c>
      <c r="AA10" s="695"/>
      <c r="AB10" s="695"/>
      <c r="AC10" s="695"/>
      <c r="AD10" s="696" t="s">
        <v>233</v>
      </c>
      <c r="AE10" s="696"/>
      <c r="AF10" s="696"/>
      <c r="AG10" s="696"/>
      <c r="AH10" s="696"/>
      <c r="AI10" s="696"/>
      <c r="AJ10" s="696"/>
      <c r="AK10" s="696"/>
      <c r="AL10" s="660" t="s">
        <v>131</v>
      </c>
      <c r="AM10" s="661"/>
      <c r="AN10" s="661"/>
      <c r="AO10" s="697"/>
      <c r="AP10" s="654" t="s">
        <v>250</v>
      </c>
      <c r="AQ10" s="655"/>
      <c r="AR10" s="655"/>
      <c r="AS10" s="655"/>
      <c r="AT10" s="655"/>
      <c r="AU10" s="655"/>
      <c r="AV10" s="655"/>
      <c r="AW10" s="655"/>
      <c r="AX10" s="655"/>
      <c r="AY10" s="655"/>
      <c r="AZ10" s="655"/>
      <c r="BA10" s="655"/>
      <c r="BB10" s="655"/>
      <c r="BC10" s="655"/>
      <c r="BD10" s="655"/>
      <c r="BE10" s="655"/>
      <c r="BF10" s="656"/>
      <c r="BG10" s="657">
        <v>5157</v>
      </c>
      <c r="BH10" s="658"/>
      <c r="BI10" s="658"/>
      <c r="BJ10" s="658"/>
      <c r="BK10" s="658"/>
      <c r="BL10" s="658"/>
      <c r="BM10" s="658"/>
      <c r="BN10" s="659"/>
      <c r="BO10" s="695">
        <v>2.2999999999999998</v>
      </c>
      <c r="BP10" s="695"/>
      <c r="BQ10" s="695"/>
      <c r="BR10" s="695"/>
      <c r="BS10" s="696" t="s">
        <v>233</v>
      </c>
      <c r="BT10" s="696"/>
      <c r="BU10" s="696"/>
      <c r="BV10" s="696"/>
      <c r="BW10" s="696"/>
      <c r="BX10" s="696"/>
      <c r="BY10" s="696"/>
      <c r="BZ10" s="696"/>
      <c r="CA10" s="696"/>
      <c r="CB10" s="736"/>
      <c r="CD10" s="654" t="s">
        <v>251</v>
      </c>
      <c r="CE10" s="655"/>
      <c r="CF10" s="655"/>
      <c r="CG10" s="655"/>
      <c r="CH10" s="655"/>
      <c r="CI10" s="655"/>
      <c r="CJ10" s="655"/>
      <c r="CK10" s="655"/>
      <c r="CL10" s="655"/>
      <c r="CM10" s="655"/>
      <c r="CN10" s="655"/>
      <c r="CO10" s="655"/>
      <c r="CP10" s="655"/>
      <c r="CQ10" s="656"/>
      <c r="CR10" s="657">
        <v>16</v>
      </c>
      <c r="CS10" s="658"/>
      <c r="CT10" s="658"/>
      <c r="CU10" s="658"/>
      <c r="CV10" s="658"/>
      <c r="CW10" s="658"/>
      <c r="CX10" s="658"/>
      <c r="CY10" s="659"/>
      <c r="CZ10" s="695">
        <v>0</v>
      </c>
      <c r="DA10" s="695"/>
      <c r="DB10" s="695"/>
      <c r="DC10" s="695"/>
      <c r="DD10" s="663" t="s">
        <v>233</v>
      </c>
      <c r="DE10" s="658"/>
      <c r="DF10" s="658"/>
      <c r="DG10" s="658"/>
      <c r="DH10" s="658"/>
      <c r="DI10" s="658"/>
      <c r="DJ10" s="658"/>
      <c r="DK10" s="658"/>
      <c r="DL10" s="658"/>
      <c r="DM10" s="658"/>
      <c r="DN10" s="658"/>
      <c r="DO10" s="658"/>
      <c r="DP10" s="659"/>
      <c r="DQ10" s="663">
        <v>16</v>
      </c>
      <c r="DR10" s="658"/>
      <c r="DS10" s="658"/>
      <c r="DT10" s="658"/>
      <c r="DU10" s="658"/>
      <c r="DV10" s="658"/>
      <c r="DW10" s="658"/>
      <c r="DX10" s="658"/>
      <c r="DY10" s="658"/>
      <c r="DZ10" s="658"/>
      <c r="EA10" s="658"/>
      <c r="EB10" s="658"/>
      <c r="EC10" s="694"/>
    </row>
    <row r="11" spans="2:143" ht="11.25" customHeight="1" x14ac:dyDescent="0.15">
      <c r="B11" s="654" t="s">
        <v>252</v>
      </c>
      <c r="C11" s="655"/>
      <c r="D11" s="655"/>
      <c r="E11" s="655"/>
      <c r="F11" s="655"/>
      <c r="G11" s="655"/>
      <c r="H11" s="655"/>
      <c r="I11" s="655"/>
      <c r="J11" s="655"/>
      <c r="K11" s="655"/>
      <c r="L11" s="655"/>
      <c r="M11" s="655"/>
      <c r="N11" s="655"/>
      <c r="O11" s="655"/>
      <c r="P11" s="655"/>
      <c r="Q11" s="656"/>
      <c r="R11" s="657">
        <v>70242</v>
      </c>
      <c r="S11" s="658"/>
      <c r="T11" s="658"/>
      <c r="U11" s="658"/>
      <c r="V11" s="658"/>
      <c r="W11" s="658"/>
      <c r="X11" s="658"/>
      <c r="Y11" s="659"/>
      <c r="Z11" s="660">
        <v>1.6</v>
      </c>
      <c r="AA11" s="661"/>
      <c r="AB11" s="661"/>
      <c r="AC11" s="662"/>
      <c r="AD11" s="663">
        <v>70242</v>
      </c>
      <c r="AE11" s="658"/>
      <c r="AF11" s="658"/>
      <c r="AG11" s="658"/>
      <c r="AH11" s="658"/>
      <c r="AI11" s="658"/>
      <c r="AJ11" s="658"/>
      <c r="AK11" s="659"/>
      <c r="AL11" s="660">
        <v>2.9</v>
      </c>
      <c r="AM11" s="661"/>
      <c r="AN11" s="661"/>
      <c r="AO11" s="697"/>
      <c r="AP11" s="654" t="s">
        <v>253</v>
      </c>
      <c r="AQ11" s="655"/>
      <c r="AR11" s="655"/>
      <c r="AS11" s="655"/>
      <c r="AT11" s="655"/>
      <c r="AU11" s="655"/>
      <c r="AV11" s="655"/>
      <c r="AW11" s="655"/>
      <c r="AX11" s="655"/>
      <c r="AY11" s="655"/>
      <c r="AZ11" s="655"/>
      <c r="BA11" s="655"/>
      <c r="BB11" s="655"/>
      <c r="BC11" s="655"/>
      <c r="BD11" s="655"/>
      <c r="BE11" s="655"/>
      <c r="BF11" s="656"/>
      <c r="BG11" s="657">
        <v>2942</v>
      </c>
      <c r="BH11" s="658"/>
      <c r="BI11" s="658"/>
      <c r="BJ11" s="658"/>
      <c r="BK11" s="658"/>
      <c r="BL11" s="658"/>
      <c r="BM11" s="658"/>
      <c r="BN11" s="659"/>
      <c r="BO11" s="695">
        <v>1.3</v>
      </c>
      <c r="BP11" s="695"/>
      <c r="BQ11" s="695"/>
      <c r="BR11" s="695"/>
      <c r="BS11" s="696" t="s">
        <v>131</v>
      </c>
      <c r="BT11" s="696"/>
      <c r="BU11" s="696"/>
      <c r="BV11" s="696"/>
      <c r="BW11" s="696"/>
      <c r="BX11" s="696"/>
      <c r="BY11" s="696"/>
      <c r="BZ11" s="696"/>
      <c r="CA11" s="696"/>
      <c r="CB11" s="736"/>
      <c r="CD11" s="654" t="s">
        <v>254</v>
      </c>
      <c r="CE11" s="655"/>
      <c r="CF11" s="655"/>
      <c r="CG11" s="655"/>
      <c r="CH11" s="655"/>
      <c r="CI11" s="655"/>
      <c r="CJ11" s="655"/>
      <c r="CK11" s="655"/>
      <c r="CL11" s="655"/>
      <c r="CM11" s="655"/>
      <c r="CN11" s="655"/>
      <c r="CO11" s="655"/>
      <c r="CP11" s="655"/>
      <c r="CQ11" s="656"/>
      <c r="CR11" s="657">
        <v>464477</v>
      </c>
      <c r="CS11" s="658"/>
      <c r="CT11" s="658"/>
      <c r="CU11" s="658"/>
      <c r="CV11" s="658"/>
      <c r="CW11" s="658"/>
      <c r="CX11" s="658"/>
      <c r="CY11" s="659"/>
      <c r="CZ11" s="695">
        <v>10.7</v>
      </c>
      <c r="DA11" s="695"/>
      <c r="DB11" s="695"/>
      <c r="DC11" s="695"/>
      <c r="DD11" s="663">
        <v>103331</v>
      </c>
      <c r="DE11" s="658"/>
      <c r="DF11" s="658"/>
      <c r="DG11" s="658"/>
      <c r="DH11" s="658"/>
      <c r="DI11" s="658"/>
      <c r="DJ11" s="658"/>
      <c r="DK11" s="658"/>
      <c r="DL11" s="658"/>
      <c r="DM11" s="658"/>
      <c r="DN11" s="658"/>
      <c r="DO11" s="658"/>
      <c r="DP11" s="659"/>
      <c r="DQ11" s="663">
        <v>273878</v>
      </c>
      <c r="DR11" s="658"/>
      <c r="DS11" s="658"/>
      <c r="DT11" s="658"/>
      <c r="DU11" s="658"/>
      <c r="DV11" s="658"/>
      <c r="DW11" s="658"/>
      <c r="DX11" s="658"/>
      <c r="DY11" s="658"/>
      <c r="DZ11" s="658"/>
      <c r="EA11" s="658"/>
      <c r="EB11" s="658"/>
      <c r="EC11" s="694"/>
    </row>
    <row r="12" spans="2:143" ht="11.25" customHeight="1" x14ac:dyDescent="0.15">
      <c r="B12" s="654" t="s">
        <v>255</v>
      </c>
      <c r="C12" s="655"/>
      <c r="D12" s="655"/>
      <c r="E12" s="655"/>
      <c r="F12" s="655"/>
      <c r="G12" s="655"/>
      <c r="H12" s="655"/>
      <c r="I12" s="655"/>
      <c r="J12" s="655"/>
      <c r="K12" s="655"/>
      <c r="L12" s="655"/>
      <c r="M12" s="655"/>
      <c r="N12" s="655"/>
      <c r="O12" s="655"/>
      <c r="P12" s="655"/>
      <c r="Q12" s="656"/>
      <c r="R12" s="657" t="s">
        <v>233</v>
      </c>
      <c r="S12" s="658"/>
      <c r="T12" s="658"/>
      <c r="U12" s="658"/>
      <c r="V12" s="658"/>
      <c r="W12" s="658"/>
      <c r="X12" s="658"/>
      <c r="Y12" s="659"/>
      <c r="Z12" s="695" t="s">
        <v>233</v>
      </c>
      <c r="AA12" s="695"/>
      <c r="AB12" s="695"/>
      <c r="AC12" s="695"/>
      <c r="AD12" s="696" t="s">
        <v>131</v>
      </c>
      <c r="AE12" s="696"/>
      <c r="AF12" s="696"/>
      <c r="AG12" s="696"/>
      <c r="AH12" s="696"/>
      <c r="AI12" s="696"/>
      <c r="AJ12" s="696"/>
      <c r="AK12" s="696"/>
      <c r="AL12" s="660" t="s">
        <v>233</v>
      </c>
      <c r="AM12" s="661"/>
      <c r="AN12" s="661"/>
      <c r="AO12" s="697"/>
      <c r="AP12" s="654" t="s">
        <v>256</v>
      </c>
      <c r="AQ12" s="655"/>
      <c r="AR12" s="655"/>
      <c r="AS12" s="655"/>
      <c r="AT12" s="655"/>
      <c r="AU12" s="655"/>
      <c r="AV12" s="655"/>
      <c r="AW12" s="655"/>
      <c r="AX12" s="655"/>
      <c r="AY12" s="655"/>
      <c r="AZ12" s="655"/>
      <c r="BA12" s="655"/>
      <c r="BB12" s="655"/>
      <c r="BC12" s="655"/>
      <c r="BD12" s="655"/>
      <c r="BE12" s="655"/>
      <c r="BF12" s="656"/>
      <c r="BG12" s="657">
        <v>123015</v>
      </c>
      <c r="BH12" s="658"/>
      <c r="BI12" s="658"/>
      <c r="BJ12" s="658"/>
      <c r="BK12" s="658"/>
      <c r="BL12" s="658"/>
      <c r="BM12" s="658"/>
      <c r="BN12" s="659"/>
      <c r="BO12" s="695">
        <v>54.3</v>
      </c>
      <c r="BP12" s="695"/>
      <c r="BQ12" s="695"/>
      <c r="BR12" s="695"/>
      <c r="BS12" s="696" t="s">
        <v>177</v>
      </c>
      <c r="BT12" s="696"/>
      <c r="BU12" s="696"/>
      <c r="BV12" s="696"/>
      <c r="BW12" s="696"/>
      <c r="BX12" s="696"/>
      <c r="BY12" s="696"/>
      <c r="BZ12" s="696"/>
      <c r="CA12" s="696"/>
      <c r="CB12" s="736"/>
      <c r="CD12" s="654" t="s">
        <v>257</v>
      </c>
      <c r="CE12" s="655"/>
      <c r="CF12" s="655"/>
      <c r="CG12" s="655"/>
      <c r="CH12" s="655"/>
      <c r="CI12" s="655"/>
      <c r="CJ12" s="655"/>
      <c r="CK12" s="655"/>
      <c r="CL12" s="655"/>
      <c r="CM12" s="655"/>
      <c r="CN12" s="655"/>
      <c r="CO12" s="655"/>
      <c r="CP12" s="655"/>
      <c r="CQ12" s="656"/>
      <c r="CR12" s="657">
        <v>324521</v>
      </c>
      <c r="CS12" s="658"/>
      <c r="CT12" s="658"/>
      <c r="CU12" s="658"/>
      <c r="CV12" s="658"/>
      <c r="CW12" s="658"/>
      <c r="CX12" s="658"/>
      <c r="CY12" s="659"/>
      <c r="CZ12" s="695">
        <v>7.5</v>
      </c>
      <c r="DA12" s="695"/>
      <c r="DB12" s="695"/>
      <c r="DC12" s="695"/>
      <c r="DD12" s="663">
        <v>4257</v>
      </c>
      <c r="DE12" s="658"/>
      <c r="DF12" s="658"/>
      <c r="DG12" s="658"/>
      <c r="DH12" s="658"/>
      <c r="DI12" s="658"/>
      <c r="DJ12" s="658"/>
      <c r="DK12" s="658"/>
      <c r="DL12" s="658"/>
      <c r="DM12" s="658"/>
      <c r="DN12" s="658"/>
      <c r="DO12" s="658"/>
      <c r="DP12" s="659"/>
      <c r="DQ12" s="663">
        <v>222587</v>
      </c>
      <c r="DR12" s="658"/>
      <c r="DS12" s="658"/>
      <c r="DT12" s="658"/>
      <c r="DU12" s="658"/>
      <c r="DV12" s="658"/>
      <c r="DW12" s="658"/>
      <c r="DX12" s="658"/>
      <c r="DY12" s="658"/>
      <c r="DZ12" s="658"/>
      <c r="EA12" s="658"/>
      <c r="EB12" s="658"/>
      <c r="EC12" s="694"/>
    </row>
    <row r="13" spans="2:143" ht="11.25" customHeight="1" x14ac:dyDescent="0.15">
      <c r="B13" s="654" t="s">
        <v>258</v>
      </c>
      <c r="C13" s="655"/>
      <c r="D13" s="655"/>
      <c r="E13" s="655"/>
      <c r="F13" s="655"/>
      <c r="G13" s="655"/>
      <c r="H13" s="655"/>
      <c r="I13" s="655"/>
      <c r="J13" s="655"/>
      <c r="K13" s="655"/>
      <c r="L13" s="655"/>
      <c r="M13" s="655"/>
      <c r="N13" s="655"/>
      <c r="O13" s="655"/>
      <c r="P13" s="655"/>
      <c r="Q13" s="656"/>
      <c r="R13" s="657" t="s">
        <v>131</v>
      </c>
      <c r="S13" s="658"/>
      <c r="T13" s="658"/>
      <c r="U13" s="658"/>
      <c r="V13" s="658"/>
      <c r="W13" s="658"/>
      <c r="X13" s="658"/>
      <c r="Y13" s="659"/>
      <c r="Z13" s="695" t="s">
        <v>131</v>
      </c>
      <c r="AA13" s="695"/>
      <c r="AB13" s="695"/>
      <c r="AC13" s="695"/>
      <c r="AD13" s="696" t="s">
        <v>233</v>
      </c>
      <c r="AE13" s="696"/>
      <c r="AF13" s="696"/>
      <c r="AG13" s="696"/>
      <c r="AH13" s="696"/>
      <c r="AI13" s="696"/>
      <c r="AJ13" s="696"/>
      <c r="AK13" s="696"/>
      <c r="AL13" s="660" t="s">
        <v>131</v>
      </c>
      <c r="AM13" s="661"/>
      <c r="AN13" s="661"/>
      <c r="AO13" s="697"/>
      <c r="AP13" s="654" t="s">
        <v>259</v>
      </c>
      <c r="AQ13" s="655"/>
      <c r="AR13" s="655"/>
      <c r="AS13" s="655"/>
      <c r="AT13" s="655"/>
      <c r="AU13" s="655"/>
      <c r="AV13" s="655"/>
      <c r="AW13" s="655"/>
      <c r="AX13" s="655"/>
      <c r="AY13" s="655"/>
      <c r="AZ13" s="655"/>
      <c r="BA13" s="655"/>
      <c r="BB13" s="655"/>
      <c r="BC13" s="655"/>
      <c r="BD13" s="655"/>
      <c r="BE13" s="655"/>
      <c r="BF13" s="656"/>
      <c r="BG13" s="657">
        <v>101045</v>
      </c>
      <c r="BH13" s="658"/>
      <c r="BI13" s="658"/>
      <c r="BJ13" s="658"/>
      <c r="BK13" s="658"/>
      <c r="BL13" s="658"/>
      <c r="BM13" s="658"/>
      <c r="BN13" s="659"/>
      <c r="BO13" s="695">
        <v>44.6</v>
      </c>
      <c r="BP13" s="695"/>
      <c r="BQ13" s="695"/>
      <c r="BR13" s="695"/>
      <c r="BS13" s="696" t="s">
        <v>131</v>
      </c>
      <c r="BT13" s="696"/>
      <c r="BU13" s="696"/>
      <c r="BV13" s="696"/>
      <c r="BW13" s="696"/>
      <c r="BX13" s="696"/>
      <c r="BY13" s="696"/>
      <c r="BZ13" s="696"/>
      <c r="CA13" s="696"/>
      <c r="CB13" s="736"/>
      <c r="CD13" s="654" t="s">
        <v>260</v>
      </c>
      <c r="CE13" s="655"/>
      <c r="CF13" s="655"/>
      <c r="CG13" s="655"/>
      <c r="CH13" s="655"/>
      <c r="CI13" s="655"/>
      <c r="CJ13" s="655"/>
      <c r="CK13" s="655"/>
      <c r="CL13" s="655"/>
      <c r="CM13" s="655"/>
      <c r="CN13" s="655"/>
      <c r="CO13" s="655"/>
      <c r="CP13" s="655"/>
      <c r="CQ13" s="656"/>
      <c r="CR13" s="657">
        <v>351413</v>
      </c>
      <c r="CS13" s="658"/>
      <c r="CT13" s="658"/>
      <c r="CU13" s="658"/>
      <c r="CV13" s="658"/>
      <c r="CW13" s="658"/>
      <c r="CX13" s="658"/>
      <c r="CY13" s="659"/>
      <c r="CZ13" s="695">
        <v>8.1</v>
      </c>
      <c r="DA13" s="695"/>
      <c r="DB13" s="695"/>
      <c r="DC13" s="695"/>
      <c r="DD13" s="663">
        <v>141542</v>
      </c>
      <c r="DE13" s="658"/>
      <c r="DF13" s="658"/>
      <c r="DG13" s="658"/>
      <c r="DH13" s="658"/>
      <c r="DI13" s="658"/>
      <c r="DJ13" s="658"/>
      <c r="DK13" s="658"/>
      <c r="DL13" s="658"/>
      <c r="DM13" s="658"/>
      <c r="DN13" s="658"/>
      <c r="DO13" s="658"/>
      <c r="DP13" s="659"/>
      <c r="DQ13" s="663">
        <v>234873</v>
      </c>
      <c r="DR13" s="658"/>
      <c r="DS13" s="658"/>
      <c r="DT13" s="658"/>
      <c r="DU13" s="658"/>
      <c r="DV13" s="658"/>
      <c r="DW13" s="658"/>
      <c r="DX13" s="658"/>
      <c r="DY13" s="658"/>
      <c r="DZ13" s="658"/>
      <c r="EA13" s="658"/>
      <c r="EB13" s="658"/>
      <c r="EC13" s="694"/>
    </row>
    <row r="14" spans="2:143" ht="11.25" customHeight="1" x14ac:dyDescent="0.15">
      <c r="B14" s="654" t="s">
        <v>261</v>
      </c>
      <c r="C14" s="655"/>
      <c r="D14" s="655"/>
      <c r="E14" s="655"/>
      <c r="F14" s="655"/>
      <c r="G14" s="655"/>
      <c r="H14" s="655"/>
      <c r="I14" s="655"/>
      <c r="J14" s="655"/>
      <c r="K14" s="655"/>
      <c r="L14" s="655"/>
      <c r="M14" s="655"/>
      <c r="N14" s="655"/>
      <c r="O14" s="655"/>
      <c r="P14" s="655"/>
      <c r="Q14" s="656"/>
      <c r="R14" s="657">
        <v>28</v>
      </c>
      <c r="S14" s="658"/>
      <c r="T14" s="658"/>
      <c r="U14" s="658"/>
      <c r="V14" s="658"/>
      <c r="W14" s="658"/>
      <c r="X14" s="658"/>
      <c r="Y14" s="659"/>
      <c r="Z14" s="695">
        <v>0</v>
      </c>
      <c r="AA14" s="695"/>
      <c r="AB14" s="695"/>
      <c r="AC14" s="695"/>
      <c r="AD14" s="696">
        <v>28</v>
      </c>
      <c r="AE14" s="696"/>
      <c r="AF14" s="696"/>
      <c r="AG14" s="696"/>
      <c r="AH14" s="696"/>
      <c r="AI14" s="696"/>
      <c r="AJ14" s="696"/>
      <c r="AK14" s="696"/>
      <c r="AL14" s="660">
        <v>0</v>
      </c>
      <c r="AM14" s="661"/>
      <c r="AN14" s="661"/>
      <c r="AO14" s="697"/>
      <c r="AP14" s="654" t="s">
        <v>262</v>
      </c>
      <c r="AQ14" s="655"/>
      <c r="AR14" s="655"/>
      <c r="AS14" s="655"/>
      <c r="AT14" s="655"/>
      <c r="AU14" s="655"/>
      <c r="AV14" s="655"/>
      <c r="AW14" s="655"/>
      <c r="AX14" s="655"/>
      <c r="AY14" s="655"/>
      <c r="AZ14" s="655"/>
      <c r="BA14" s="655"/>
      <c r="BB14" s="655"/>
      <c r="BC14" s="655"/>
      <c r="BD14" s="655"/>
      <c r="BE14" s="655"/>
      <c r="BF14" s="656"/>
      <c r="BG14" s="657">
        <v>12707</v>
      </c>
      <c r="BH14" s="658"/>
      <c r="BI14" s="658"/>
      <c r="BJ14" s="658"/>
      <c r="BK14" s="658"/>
      <c r="BL14" s="658"/>
      <c r="BM14" s="658"/>
      <c r="BN14" s="659"/>
      <c r="BO14" s="695">
        <v>5.6</v>
      </c>
      <c r="BP14" s="695"/>
      <c r="BQ14" s="695"/>
      <c r="BR14" s="695"/>
      <c r="BS14" s="696" t="s">
        <v>131</v>
      </c>
      <c r="BT14" s="696"/>
      <c r="BU14" s="696"/>
      <c r="BV14" s="696"/>
      <c r="BW14" s="696"/>
      <c r="BX14" s="696"/>
      <c r="BY14" s="696"/>
      <c r="BZ14" s="696"/>
      <c r="CA14" s="696"/>
      <c r="CB14" s="736"/>
      <c r="CD14" s="654" t="s">
        <v>263</v>
      </c>
      <c r="CE14" s="655"/>
      <c r="CF14" s="655"/>
      <c r="CG14" s="655"/>
      <c r="CH14" s="655"/>
      <c r="CI14" s="655"/>
      <c r="CJ14" s="655"/>
      <c r="CK14" s="655"/>
      <c r="CL14" s="655"/>
      <c r="CM14" s="655"/>
      <c r="CN14" s="655"/>
      <c r="CO14" s="655"/>
      <c r="CP14" s="655"/>
      <c r="CQ14" s="656"/>
      <c r="CR14" s="657">
        <v>148192</v>
      </c>
      <c r="CS14" s="658"/>
      <c r="CT14" s="658"/>
      <c r="CU14" s="658"/>
      <c r="CV14" s="658"/>
      <c r="CW14" s="658"/>
      <c r="CX14" s="658"/>
      <c r="CY14" s="659"/>
      <c r="CZ14" s="695">
        <v>3.4</v>
      </c>
      <c r="DA14" s="695"/>
      <c r="DB14" s="695"/>
      <c r="DC14" s="695"/>
      <c r="DD14" s="663" t="s">
        <v>131</v>
      </c>
      <c r="DE14" s="658"/>
      <c r="DF14" s="658"/>
      <c r="DG14" s="658"/>
      <c r="DH14" s="658"/>
      <c r="DI14" s="658"/>
      <c r="DJ14" s="658"/>
      <c r="DK14" s="658"/>
      <c r="DL14" s="658"/>
      <c r="DM14" s="658"/>
      <c r="DN14" s="658"/>
      <c r="DO14" s="658"/>
      <c r="DP14" s="659"/>
      <c r="DQ14" s="663">
        <v>143867</v>
      </c>
      <c r="DR14" s="658"/>
      <c r="DS14" s="658"/>
      <c r="DT14" s="658"/>
      <c r="DU14" s="658"/>
      <c r="DV14" s="658"/>
      <c r="DW14" s="658"/>
      <c r="DX14" s="658"/>
      <c r="DY14" s="658"/>
      <c r="DZ14" s="658"/>
      <c r="EA14" s="658"/>
      <c r="EB14" s="658"/>
      <c r="EC14" s="694"/>
    </row>
    <row r="15" spans="2:143" ht="11.25" customHeight="1" x14ac:dyDescent="0.15">
      <c r="B15" s="654" t="s">
        <v>264</v>
      </c>
      <c r="C15" s="655"/>
      <c r="D15" s="655"/>
      <c r="E15" s="655"/>
      <c r="F15" s="655"/>
      <c r="G15" s="655"/>
      <c r="H15" s="655"/>
      <c r="I15" s="655"/>
      <c r="J15" s="655"/>
      <c r="K15" s="655"/>
      <c r="L15" s="655"/>
      <c r="M15" s="655"/>
      <c r="N15" s="655"/>
      <c r="O15" s="655"/>
      <c r="P15" s="655"/>
      <c r="Q15" s="656"/>
      <c r="R15" s="657" t="s">
        <v>233</v>
      </c>
      <c r="S15" s="658"/>
      <c r="T15" s="658"/>
      <c r="U15" s="658"/>
      <c r="V15" s="658"/>
      <c r="W15" s="658"/>
      <c r="X15" s="658"/>
      <c r="Y15" s="659"/>
      <c r="Z15" s="695" t="s">
        <v>233</v>
      </c>
      <c r="AA15" s="695"/>
      <c r="AB15" s="695"/>
      <c r="AC15" s="695"/>
      <c r="AD15" s="696" t="s">
        <v>177</v>
      </c>
      <c r="AE15" s="696"/>
      <c r="AF15" s="696"/>
      <c r="AG15" s="696"/>
      <c r="AH15" s="696"/>
      <c r="AI15" s="696"/>
      <c r="AJ15" s="696"/>
      <c r="AK15" s="696"/>
      <c r="AL15" s="660" t="s">
        <v>233</v>
      </c>
      <c r="AM15" s="661"/>
      <c r="AN15" s="661"/>
      <c r="AO15" s="697"/>
      <c r="AP15" s="654" t="s">
        <v>265</v>
      </c>
      <c r="AQ15" s="655"/>
      <c r="AR15" s="655"/>
      <c r="AS15" s="655"/>
      <c r="AT15" s="655"/>
      <c r="AU15" s="655"/>
      <c r="AV15" s="655"/>
      <c r="AW15" s="655"/>
      <c r="AX15" s="655"/>
      <c r="AY15" s="655"/>
      <c r="AZ15" s="655"/>
      <c r="BA15" s="655"/>
      <c r="BB15" s="655"/>
      <c r="BC15" s="655"/>
      <c r="BD15" s="655"/>
      <c r="BE15" s="655"/>
      <c r="BF15" s="656"/>
      <c r="BG15" s="657">
        <v>7290</v>
      </c>
      <c r="BH15" s="658"/>
      <c r="BI15" s="658"/>
      <c r="BJ15" s="658"/>
      <c r="BK15" s="658"/>
      <c r="BL15" s="658"/>
      <c r="BM15" s="658"/>
      <c r="BN15" s="659"/>
      <c r="BO15" s="695">
        <v>3.2</v>
      </c>
      <c r="BP15" s="695"/>
      <c r="BQ15" s="695"/>
      <c r="BR15" s="695"/>
      <c r="BS15" s="696" t="s">
        <v>131</v>
      </c>
      <c r="BT15" s="696"/>
      <c r="BU15" s="696"/>
      <c r="BV15" s="696"/>
      <c r="BW15" s="696"/>
      <c r="BX15" s="696"/>
      <c r="BY15" s="696"/>
      <c r="BZ15" s="696"/>
      <c r="CA15" s="696"/>
      <c r="CB15" s="736"/>
      <c r="CD15" s="654" t="s">
        <v>266</v>
      </c>
      <c r="CE15" s="655"/>
      <c r="CF15" s="655"/>
      <c r="CG15" s="655"/>
      <c r="CH15" s="655"/>
      <c r="CI15" s="655"/>
      <c r="CJ15" s="655"/>
      <c r="CK15" s="655"/>
      <c r="CL15" s="655"/>
      <c r="CM15" s="655"/>
      <c r="CN15" s="655"/>
      <c r="CO15" s="655"/>
      <c r="CP15" s="655"/>
      <c r="CQ15" s="656"/>
      <c r="CR15" s="657">
        <v>1185036</v>
      </c>
      <c r="CS15" s="658"/>
      <c r="CT15" s="658"/>
      <c r="CU15" s="658"/>
      <c r="CV15" s="658"/>
      <c r="CW15" s="658"/>
      <c r="CX15" s="658"/>
      <c r="CY15" s="659"/>
      <c r="CZ15" s="695">
        <v>27.3</v>
      </c>
      <c r="DA15" s="695"/>
      <c r="DB15" s="695"/>
      <c r="DC15" s="695"/>
      <c r="DD15" s="663">
        <v>793587</v>
      </c>
      <c r="DE15" s="658"/>
      <c r="DF15" s="658"/>
      <c r="DG15" s="658"/>
      <c r="DH15" s="658"/>
      <c r="DI15" s="658"/>
      <c r="DJ15" s="658"/>
      <c r="DK15" s="658"/>
      <c r="DL15" s="658"/>
      <c r="DM15" s="658"/>
      <c r="DN15" s="658"/>
      <c r="DO15" s="658"/>
      <c r="DP15" s="659"/>
      <c r="DQ15" s="663">
        <v>472931</v>
      </c>
      <c r="DR15" s="658"/>
      <c r="DS15" s="658"/>
      <c r="DT15" s="658"/>
      <c r="DU15" s="658"/>
      <c r="DV15" s="658"/>
      <c r="DW15" s="658"/>
      <c r="DX15" s="658"/>
      <c r="DY15" s="658"/>
      <c r="DZ15" s="658"/>
      <c r="EA15" s="658"/>
      <c r="EB15" s="658"/>
      <c r="EC15" s="694"/>
    </row>
    <row r="16" spans="2:143" ht="11.25" customHeight="1" x14ac:dyDescent="0.15">
      <c r="B16" s="654" t="s">
        <v>267</v>
      </c>
      <c r="C16" s="655"/>
      <c r="D16" s="655"/>
      <c r="E16" s="655"/>
      <c r="F16" s="655"/>
      <c r="G16" s="655"/>
      <c r="H16" s="655"/>
      <c r="I16" s="655"/>
      <c r="J16" s="655"/>
      <c r="K16" s="655"/>
      <c r="L16" s="655"/>
      <c r="M16" s="655"/>
      <c r="N16" s="655"/>
      <c r="O16" s="655"/>
      <c r="P16" s="655"/>
      <c r="Q16" s="656"/>
      <c r="R16" s="657">
        <v>2436</v>
      </c>
      <c r="S16" s="658"/>
      <c r="T16" s="658"/>
      <c r="U16" s="658"/>
      <c r="V16" s="658"/>
      <c r="W16" s="658"/>
      <c r="X16" s="658"/>
      <c r="Y16" s="659"/>
      <c r="Z16" s="695">
        <v>0.1</v>
      </c>
      <c r="AA16" s="695"/>
      <c r="AB16" s="695"/>
      <c r="AC16" s="695"/>
      <c r="AD16" s="696">
        <v>2436</v>
      </c>
      <c r="AE16" s="696"/>
      <c r="AF16" s="696"/>
      <c r="AG16" s="696"/>
      <c r="AH16" s="696"/>
      <c r="AI16" s="696"/>
      <c r="AJ16" s="696"/>
      <c r="AK16" s="696"/>
      <c r="AL16" s="660">
        <v>0.1</v>
      </c>
      <c r="AM16" s="661"/>
      <c r="AN16" s="661"/>
      <c r="AO16" s="697"/>
      <c r="AP16" s="654" t="s">
        <v>268</v>
      </c>
      <c r="AQ16" s="655"/>
      <c r="AR16" s="655"/>
      <c r="AS16" s="655"/>
      <c r="AT16" s="655"/>
      <c r="AU16" s="655"/>
      <c r="AV16" s="655"/>
      <c r="AW16" s="655"/>
      <c r="AX16" s="655"/>
      <c r="AY16" s="655"/>
      <c r="AZ16" s="655"/>
      <c r="BA16" s="655"/>
      <c r="BB16" s="655"/>
      <c r="BC16" s="655"/>
      <c r="BD16" s="655"/>
      <c r="BE16" s="655"/>
      <c r="BF16" s="656"/>
      <c r="BG16" s="657" t="s">
        <v>233</v>
      </c>
      <c r="BH16" s="658"/>
      <c r="BI16" s="658"/>
      <c r="BJ16" s="658"/>
      <c r="BK16" s="658"/>
      <c r="BL16" s="658"/>
      <c r="BM16" s="658"/>
      <c r="BN16" s="659"/>
      <c r="BO16" s="695" t="s">
        <v>131</v>
      </c>
      <c r="BP16" s="695"/>
      <c r="BQ16" s="695"/>
      <c r="BR16" s="695"/>
      <c r="BS16" s="696" t="s">
        <v>131</v>
      </c>
      <c r="BT16" s="696"/>
      <c r="BU16" s="696"/>
      <c r="BV16" s="696"/>
      <c r="BW16" s="696"/>
      <c r="BX16" s="696"/>
      <c r="BY16" s="696"/>
      <c r="BZ16" s="696"/>
      <c r="CA16" s="696"/>
      <c r="CB16" s="736"/>
      <c r="CD16" s="654" t="s">
        <v>269</v>
      </c>
      <c r="CE16" s="655"/>
      <c r="CF16" s="655"/>
      <c r="CG16" s="655"/>
      <c r="CH16" s="655"/>
      <c r="CI16" s="655"/>
      <c r="CJ16" s="655"/>
      <c r="CK16" s="655"/>
      <c r="CL16" s="655"/>
      <c r="CM16" s="655"/>
      <c r="CN16" s="655"/>
      <c r="CO16" s="655"/>
      <c r="CP16" s="655"/>
      <c r="CQ16" s="656"/>
      <c r="CR16" s="657" t="s">
        <v>131</v>
      </c>
      <c r="CS16" s="658"/>
      <c r="CT16" s="658"/>
      <c r="CU16" s="658"/>
      <c r="CV16" s="658"/>
      <c r="CW16" s="658"/>
      <c r="CX16" s="658"/>
      <c r="CY16" s="659"/>
      <c r="CZ16" s="695" t="s">
        <v>233</v>
      </c>
      <c r="DA16" s="695"/>
      <c r="DB16" s="695"/>
      <c r="DC16" s="695"/>
      <c r="DD16" s="663" t="s">
        <v>131</v>
      </c>
      <c r="DE16" s="658"/>
      <c r="DF16" s="658"/>
      <c r="DG16" s="658"/>
      <c r="DH16" s="658"/>
      <c r="DI16" s="658"/>
      <c r="DJ16" s="658"/>
      <c r="DK16" s="658"/>
      <c r="DL16" s="658"/>
      <c r="DM16" s="658"/>
      <c r="DN16" s="658"/>
      <c r="DO16" s="658"/>
      <c r="DP16" s="659"/>
      <c r="DQ16" s="663" t="s">
        <v>131</v>
      </c>
      <c r="DR16" s="658"/>
      <c r="DS16" s="658"/>
      <c r="DT16" s="658"/>
      <c r="DU16" s="658"/>
      <c r="DV16" s="658"/>
      <c r="DW16" s="658"/>
      <c r="DX16" s="658"/>
      <c r="DY16" s="658"/>
      <c r="DZ16" s="658"/>
      <c r="EA16" s="658"/>
      <c r="EB16" s="658"/>
      <c r="EC16" s="694"/>
    </row>
    <row r="17" spans="2:133" ht="11.25" customHeight="1" x14ac:dyDescent="0.15">
      <c r="B17" s="654" t="s">
        <v>270</v>
      </c>
      <c r="C17" s="655"/>
      <c r="D17" s="655"/>
      <c r="E17" s="655"/>
      <c r="F17" s="655"/>
      <c r="G17" s="655"/>
      <c r="H17" s="655"/>
      <c r="I17" s="655"/>
      <c r="J17" s="655"/>
      <c r="K17" s="655"/>
      <c r="L17" s="655"/>
      <c r="M17" s="655"/>
      <c r="N17" s="655"/>
      <c r="O17" s="655"/>
      <c r="P17" s="655"/>
      <c r="Q17" s="656"/>
      <c r="R17" s="657">
        <v>2606</v>
      </c>
      <c r="S17" s="658"/>
      <c r="T17" s="658"/>
      <c r="U17" s="658"/>
      <c r="V17" s="658"/>
      <c r="W17" s="658"/>
      <c r="X17" s="658"/>
      <c r="Y17" s="659"/>
      <c r="Z17" s="695">
        <v>0.1</v>
      </c>
      <c r="AA17" s="695"/>
      <c r="AB17" s="695"/>
      <c r="AC17" s="695"/>
      <c r="AD17" s="696">
        <v>2606</v>
      </c>
      <c r="AE17" s="696"/>
      <c r="AF17" s="696"/>
      <c r="AG17" s="696"/>
      <c r="AH17" s="696"/>
      <c r="AI17" s="696"/>
      <c r="AJ17" s="696"/>
      <c r="AK17" s="696"/>
      <c r="AL17" s="660">
        <v>0.1</v>
      </c>
      <c r="AM17" s="661"/>
      <c r="AN17" s="661"/>
      <c r="AO17" s="697"/>
      <c r="AP17" s="654" t="s">
        <v>271</v>
      </c>
      <c r="AQ17" s="655"/>
      <c r="AR17" s="655"/>
      <c r="AS17" s="655"/>
      <c r="AT17" s="655"/>
      <c r="AU17" s="655"/>
      <c r="AV17" s="655"/>
      <c r="AW17" s="655"/>
      <c r="AX17" s="655"/>
      <c r="AY17" s="655"/>
      <c r="AZ17" s="655"/>
      <c r="BA17" s="655"/>
      <c r="BB17" s="655"/>
      <c r="BC17" s="655"/>
      <c r="BD17" s="655"/>
      <c r="BE17" s="655"/>
      <c r="BF17" s="656"/>
      <c r="BG17" s="657" t="s">
        <v>177</v>
      </c>
      <c r="BH17" s="658"/>
      <c r="BI17" s="658"/>
      <c r="BJ17" s="658"/>
      <c r="BK17" s="658"/>
      <c r="BL17" s="658"/>
      <c r="BM17" s="658"/>
      <c r="BN17" s="659"/>
      <c r="BO17" s="695" t="s">
        <v>131</v>
      </c>
      <c r="BP17" s="695"/>
      <c r="BQ17" s="695"/>
      <c r="BR17" s="695"/>
      <c r="BS17" s="696" t="s">
        <v>233</v>
      </c>
      <c r="BT17" s="696"/>
      <c r="BU17" s="696"/>
      <c r="BV17" s="696"/>
      <c r="BW17" s="696"/>
      <c r="BX17" s="696"/>
      <c r="BY17" s="696"/>
      <c r="BZ17" s="696"/>
      <c r="CA17" s="696"/>
      <c r="CB17" s="736"/>
      <c r="CD17" s="654" t="s">
        <v>272</v>
      </c>
      <c r="CE17" s="655"/>
      <c r="CF17" s="655"/>
      <c r="CG17" s="655"/>
      <c r="CH17" s="655"/>
      <c r="CI17" s="655"/>
      <c r="CJ17" s="655"/>
      <c r="CK17" s="655"/>
      <c r="CL17" s="655"/>
      <c r="CM17" s="655"/>
      <c r="CN17" s="655"/>
      <c r="CO17" s="655"/>
      <c r="CP17" s="655"/>
      <c r="CQ17" s="656"/>
      <c r="CR17" s="657">
        <v>346087</v>
      </c>
      <c r="CS17" s="658"/>
      <c r="CT17" s="658"/>
      <c r="CU17" s="658"/>
      <c r="CV17" s="658"/>
      <c r="CW17" s="658"/>
      <c r="CX17" s="658"/>
      <c r="CY17" s="659"/>
      <c r="CZ17" s="695">
        <v>8</v>
      </c>
      <c r="DA17" s="695"/>
      <c r="DB17" s="695"/>
      <c r="DC17" s="695"/>
      <c r="DD17" s="663" t="s">
        <v>131</v>
      </c>
      <c r="DE17" s="658"/>
      <c r="DF17" s="658"/>
      <c r="DG17" s="658"/>
      <c r="DH17" s="658"/>
      <c r="DI17" s="658"/>
      <c r="DJ17" s="658"/>
      <c r="DK17" s="658"/>
      <c r="DL17" s="658"/>
      <c r="DM17" s="658"/>
      <c r="DN17" s="658"/>
      <c r="DO17" s="658"/>
      <c r="DP17" s="659"/>
      <c r="DQ17" s="663">
        <v>346087</v>
      </c>
      <c r="DR17" s="658"/>
      <c r="DS17" s="658"/>
      <c r="DT17" s="658"/>
      <c r="DU17" s="658"/>
      <c r="DV17" s="658"/>
      <c r="DW17" s="658"/>
      <c r="DX17" s="658"/>
      <c r="DY17" s="658"/>
      <c r="DZ17" s="658"/>
      <c r="EA17" s="658"/>
      <c r="EB17" s="658"/>
      <c r="EC17" s="694"/>
    </row>
    <row r="18" spans="2:133" ht="11.25" customHeight="1" x14ac:dyDescent="0.15">
      <c r="B18" s="654" t="s">
        <v>273</v>
      </c>
      <c r="C18" s="655"/>
      <c r="D18" s="655"/>
      <c r="E18" s="655"/>
      <c r="F18" s="655"/>
      <c r="G18" s="655"/>
      <c r="H18" s="655"/>
      <c r="I18" s="655"/>
      <c r="J18" s="655"/>
      <c r="K18" s="655"/>
      <c r="L18" s="655"/>
      <c r="M18" s="655"/>
      <c r="N18" s="655"/>
      <c r="O18" s="655"/>
      <c r="P18" s="655"/>
      <c r="Q18" s="656"/>
      <c r="R18" s="657">
        <v>1216</v>
      </c>
      <c r="S18" s="658"/>
      <c r="T18" s="658"/>
      <c r="U18" s="658"/>
      <c r="V18" s="658"/>
      <c r="W18" s="658"/>
      <c r="X18" s="658"/>
      <c r="Y18" s="659"/>
      <c r="Z18" s="695">
        <v>0</v>
      </c>
      <c r="AA18" s="695"/>
      <c r="AB18" s="695"/>
      <c r="AC18" s="695"/>
      <c r="AD18" s="696">
        <v>1216</v>
      </c>
      <c r="AE18" s="696"/>
      <c r="AF18" s="696"/>
      <c r="AG18" s="696"/>
      <c r="AH18" s="696"/>
      <c r="AI18" s="696"/>
      <c r="AJ18" s="696"/>
      <c r="AK18" s="696"/>
      <c r="AL18" s="660">
        <v>0.1</v>
      </c>
      <c r="AM18" s="661"/>
      <c r="AN18" s="661"/>
      <c r="AO18" s="697"/>
      <c r="AP18" s="654" t="s">
        <v>274</v>
      </c>
      <c r="AQ18" s="655"/>
      <c r="AR18" s="655"/>
      <c r="AS18" s="655"/>
      <c r="AT18" s="655"/>
      <c r="AU18" s="655"/>
      <c r="AV18" s="655"/>
      <c r="AW18" s="655"/>
      <c r="AX18" s="655"/>
      <c r="AY18" s="655"/>
      <c r="AZ18" s="655"/>
      <c r="BA18" s="655"/>
      <c r="BB18" s="655"/>
      <c r="BC18" s="655"/>
      <c r="BD18" s="655"/>
      <c r="BE18" s="655"/>
      <c r="BF18" s="656"/>
      <c r="BG18" s="657" t="s">
        <v>233</v>
      </c>
      <c r="BH18" s="658"/>
      <c r="BI18" s="658"/>
      <c r="BJ18" s="658"/>
      <c r="BK18" s="658"/>
      <c r="BL18" s="658"/>
      <c r="BM18" s="658"/>
      <c r="BN18" s="659"/>
      <c r="BO18" s="695" t="s">
        <v>131</v>
      </c>
      <c r="BP18" s="695"/>
      <c r="BQ18" s="695"/>
      <c r="BR18" s="695"/>
      <c r="BS18" s="696" t="s">
        <v>131</v>
      </c>
      <c r="BT18" s="696"/>
      <c r="BU18" s="696"/>
      <c r="BV18" s="696"/>
      <c r="BW18" s="696"/>
      <c r="BX18" s="696"/>
      <c r="BY18" s="696"/>
      <c r="BZ18" s="696"/>
      <c r="CA18" s="696"/>
      <c r="CB18" s="736"/>
      <c r="CD18" s="654" t="s">
        <v>275</v>
      </c>
      <c r="CE18" s="655"/>
      <c r="CF18" s="655"/>
      <c r="CG18" s="655"/>
      <c r="CH18" s="655"/>
      <c r="CI18" s="655"/>
      <c r="CJ18" s="655"/>
      <c r="CK18" s="655"/>
      <c r="CL18" s="655"/>
      <c r="CM18" s="655"/>
      <c r="CN18" s="655"/>
      <c r="CO18" s="655"/>
      <c r="CP18" s="655"/>
      <c r="CQ18" s="656"/>
      <c r="CR18" s="657" t="s">
        <v>131</v>
      </c>
      <c r="CS18" s="658"/>
      <c r="CT18" s="658"/>
      <c r="CU18" s="658"/>
      <c r="CV18" s="658"/>
      <c r="CW18" s="658"/>
      <c r="CX18" s="658"/>
      <c r="CY18" s="659"/>
      <c r="CZ18" s="695" t="s">
        <v>233</v>
      </c>
      <c r="DA18" s="695"/>
      <c r="DB18" s="695"/>
      <c r="DC18" s="695"/>
      <c r="DD18" s="663" t="s">
        <v>233</v>
      </c>
      <c r="DE18" s="658"/>
      <c r="DF18" s="658"/>
      <c r="DG18" s="658"/>
      <c r="DH18" s="658"/>
      <c r="DI18" s="658"/>
      <c r="DJ18" s="658"/>
      <c r="DK18" s="658"/>
      <c r="DL18" s="658"/>
      <c r="DM18" s="658"/>
      <c r="DN18" s="658"/>
      <c r="DO18" s="658"/>
      <c r="DP18" s="659"/>
      <c r="DQ18" s="663" t="s">
        <v>233</v>
      </c>
      <c r="DR18" s="658"/>
      <c r="DS18" s="658"/>
      <c r="DT18" s="658"/>
      <c r="DU18" s="658"/>
      <c r="DV18" s="658"/>
      <c r="DW18" s="658"/>
      <c r="DX18" s="658"/>
      <c r="DY18" s="658"/>
      <c r="DZ18" s="658"/>
      <c r="EA18" s="658"/>
      <c r="EB18" s="658"/>
      <c r="EC18" s="694"/>
    </row>
    <row r="19" spans="2:133" ht="11.25" customHeight="1" x14ac:dyDescent="0.15">
      <c r="B19" s="654" t="s">
        <v>276</v>
      </c>
      <c r="C19" s="655"/>
      <c r="D19" s="655"/>
      <c r="E19" s="655"/>
      <c r="F19" s="655"/>
      <c r="G19" s="655"/>
      <c r="H19" s="655"/>
      <c r="I19" s="655"/>
      <c r="J19" s="655"/>
      <c r="K19" s="655"/>
      <c r="L19" s="655"/>
      <c r="M19" s="655"/>
      <c r="N19" s="655"/>
      <c r="O19" s="655"/>
      <c r="P19" s="655"/>
      <c r="Q19" s="656"/>
      <c r="R19" s="657">
        <v>1216</v>
      </c>
      <c r="S19" s="658"/>
      <c r="T19" s="658"/>
      <c r="U19" s="658"/>
      <c r="V19" s="658"/>
      <c r="W19" s="658"/>
      <c r="X19" s="658"/>
      <c r="Y19" s="659"/>
      <c r="Z19" s="695">
        <v>0</v>
      </c>
      <c r="AA19" s="695"/>
      <c r="AB19" s="695"/>
      <c r="AC19" s="695"/>
      <c r="AD19" s="696">
        <v>1216</v>
      </c>
      <c r="AE19" s="696"/>
      <c r="AF19" s="696"/>
      <c r="AG19" s="696"/>
      <c r="AH19" s="696"/>
      <c r="AI19" s="696"/>
      <c r="AJ19" s="696"/>
      <c r="AK19" s="696"/>
      <c r="AL19" s="660">
        <v>0.1</v>
      </c>
      <c r="AM19" s="661"/>
      <c r="AN19" s="661"/>
      <c r="AO19" s="697"/>
      <c r="AP19" s="654" t="s">
        <v>277</v>
      </c>
      <c r="AQ19" s="655"/>
      <c r="AR19" s="655"/>
      <c r="AS19" s="655"/>
      <c r="AT19" s="655"/>
      <c r="AU19" s="655"/>
      <c r="AV19" s="655"/>
      <c r="AW19" s="655"/>
      <c r="AX19" s="655"/>
      <c r="AY19" s="655"/>
      <c r="AZ19" s="655"/>
      <c r="BA19" s="655"/>
      <c r="BB19" s="655"/>
      <c r="BC19" s="655"/>
      <c r="BD19" s="655"/>
      <c r="BE19" s="655"/>
      <c r="BF19" s="656"/>
      <c r="BG19" s="657">
        <v>7790</v>
      </c>
      <c r="BH19" s="658"/>
      <c r="BI19" s="658"/>
      <c r="BJ19" s="658"/>
      <c r="BK19" s="658"/>
      <c r="BL19" s="658"/>
      <c r="BM19" s="658"/>
      <c r="BN19" s="659"/>
      <c r="BO19" s="695">
        <v>3.4</v>
      </c>
      <c r="BP19" s="695"/>
      <c r="BQ19" s="695"/>
      <c r="BR19" s="695"/>
      <c r="BS19" s="696" t="s">
        <v>131</v>
      </c>
      <c r="BT19" s="696"/>
      <c r="BU19" s="696"/>
      <c r="BV19" s="696"/>
      <c r="BW19" s="696"/>
      <c r="BX19" s="696"/>
      <c r="BY19" s="696"/>
      <c r="BZ19" s="696"/>
      <c r="CA19" s="696"/>
      <c r="CB19" s="736"/>
      <c r="CD19" s="654" t="s">
        <v>278</v>
      </c>
      <c r="CE19" s="655"/>
      <c r="CF19" s="655"/>
      <c r="CG19" s="655"/>
      <c r="CH19" s="655"/>
      <c r="CI19" s="655"/>
      <c r="CJ19" s="655"/>
      <c r="CK19" s="655"/>
      <c r="CL19" s="655"/>
      <c r="CM19" s="655"/>
      <c r="CN19" s="655"/>
      <c r="CO19" s="655"/>
      <c r="CP19" s="655"/>
      <c r="CQ19" s="656"/>
      <c r="CR19" s="657" t="s">
        <v>131</v>
      </c>
      <c r="CS19" s="658"/>
      <c r="CT19" s="658"/>
      <c r="CU19" s="658"/>
      <c r="CV19" s="658"/>
      <c r="CW19" s="658"/>
      <c r="CX19" s="658"/>
      <c r="CY19" s="659"/>
      <c r="CZ19" s="695" t="s">
        <v>177</v>
      </c>
      <c r="DA19" s="695"/>
      <c r="DB19" s="695"/>
      <c r="DC19" s="695"/>
      <c r="DD19" s="663" t="s">
        <v>131</v>
      </c>
      <c r="DE19" s="658"/>
      <c r="DF19" s="658"/>
      <c r="DG19" s="658"/>
      <c r="DH19" s="658"/>
      <c r="DI19" s="658"/>
      <c r="DJ19" s="658"/>
      <c r="DK19" s="658"/>
      <c r="DL19" s="658"/>
      <c r="DM19" s="658"/>
      <c r="DN19" s="658"/>
      <c r="DO19" s="658"/>
      <c r="DP19" s="659"/>
      <c r="DQ19" s="663" t="s">
        <v>131</v>
      </c>
      <c r="DR19" s="658"/>
      <c r="DS19" s="658"/>
      <c r="DT19" s="658"/>
      <c r="DU19" s="658"/>
      <c r="DV19" s="658"/>
      <c r="DW19" s="658"/>
      <c r="DX19" s="658"/>
      <c r="DY19" s="658"/>
      <c r="DZ19" s="658"/>
      <c r="EA19" s="658"/>
      <c r="EB19" s="658"/>
      <c r="EC19" s="694"/>
    </row>
    <row r="20" spans="2:133" ht="11.25" customHeight="1" x14ac:dyDescent="0.15">
      <c r="B20" s="724" t="s">
        <v>279</v>
      </c>
      <c r="C20" s="725"/>
      <c r="D20" s="725"/>
      <c r="E20" s="725"/>
      <c r="F20" s="725"/>
      <c r="G20" s="725"/>
      <c r="H20" s="725"/>
      <c r="I20" s="725"/>
      <c r="J20" s="725"/>
      <c r="K20" s="725"/>
      <c r="L20" s="725"/>
      <c r="M20" s="725"/>
      <c r="N20" s="725"/>
      <c r="O20" s="725"/>
      <c r="P20" s="725"/>
      <c r="Q20" s="726"/>
      <c r="R20" s="657" t="s">
        <v>131</v>
      </c>
      <c r="S20" s="658"/>
      <c r="T20" s="658"/>
      <c r="U20" s="658"/>
      <c r="V20" s="658"/>
      <c r="W20" s="658"/>
      <c r="X20" s="658"/>
      <c r="Y20" s="659"/>
      <c r="Z20" s="695" t="s">
        <v>131</v>
      </c>
      <c r="AA20" s="695"/>
      <c r="AB20" s="695"/>
      <c r="AC20" s="695"/>
      <c r="AD20" s="696" t="s">
        <v>131</v>
      </c>
      <c r="AE20" s="696"/>
      <c r="AF20" s="696"/>
      <c r="AG20" s="696"/>
      <c r="AH20" s="696"/>
      <c r="AI20" s="696"/>
      <c r="AJ20" s="696"/>
      <c r="AK20" s="696"/>
      <c r="AL20" s="660" t="s">
        <v>131</v>
      </c>
      <c r="AM20" s="661"/>
      <c r="AN20" s="661"/>
      <c r="AO20" s="697"/>
      <c r="AP20" s="654" t="s">
        <v>280</v>
      </c>
      <c r="AQ20" s="655"/>
      <c r="AR20" s="655"/>
      <c r="AS20" s="655"/>
      <c r="AT20" s="655"/>
      <c r="AU20" s="655"/>
      <c r="AV20" s="655"/>
      <c r="AW20" s="655"/>
      <c r="AX20" s="655"/>
      <c r="AY20" s="655"/>
      <c r="AZ20" s="655"/>
      <c r="BA20" s="655"/>
      <c r="BB20" s="655"/>
      <c r="BC20" s="655"/>
      <c r="BD20" s="655"/>
      <c r="BE20" s="655"/>
      <c r="BF20" s="656"/>
      <c r="BG20" s="657">
        <v>7790</v>
      </c>
      <c r="BH20" s="658"/>
      <c r="BI20" s="658"/>
      <c r="BJ20" s="658"/>
      <c r="BK20" s="658"/>
      <c r="BL20" s="658"/>
      <c r="BM20" s="658"/>
      <c r="BN20" s="659"/>
      <c r="BO20" s="695">
        <v>3.4</v>
      </c>
      <c r="BP20" s="695"/>
      <c r="BQ20" s="695"/>
      <c r="BR20" s="695"/>
      <c r="BS20" s="696" t="s">
        <v>233</v>
      </c>
      <c r="BT20" s="696"/>
      <c r="BU20" s="696"/>
      <c r="BV20" s="696"/>
      <c r="BW20" s="696"/>
      <c r="BX20" s="696"/>
      <c r="BY20" s="696"/>
      <c r="BZ20" s="696"/>
      <c r="CA20" s="696"/>
      <c r="CB20" s="736"/>
      <c r="CD20" s="654" t="s">
        <v>281</v>
      </c>
      <c r="CE20" s="655"/>
      <c r="CF20" s="655"/>
      <c r="CG20" s="655"/>
      <c r="CH20" s="655"/>
      <c r="CI20" s="655"/>
      <c r="CJ20" s="655"/>
      <c r="CK20" s="655"/>
      <c r="CL20" s="655"/>
      <c r="CM20" s="655"/>
      <c r="CN20" s="655"/>
      <c r="CO20" s="655"/>
      <c r="CP20" s="655"/>
      <c r="CQ20" s="656"/>
      <c r="CR20" s="657">
        <v>4340424</v>
      </c>
      <c r="CS20" s="658"/>
      <c r="CT20" s="658"/>
      <c r="CU20" s="658"/>
      <c r="CV20" s="658"/>
      <c r="CW20" s="658"/>
      <c r="CX20" s="658"/>
      <c r="CY20" s="659"/>
      <c r="CZ20" s="695">
        <v>100</v>
      </c>
      <c r="DA20" s="695"/>
      <c r="DB20" s="695"/>
      <c r="DC20" s="695"/>
      <c r="DD20" s="663">
        <v>1052679</v>
      </c>
      <c r="DE20" s="658"/>
      <c r="DF20" s="658"/>
      <c r="DG20" s="658"/>
      <c r="DH20" s="658"/>
      <c r="DI20" s="658"/>
      <c r="DJ20" s="658"/>
      <c r="DK20" s="658"/>
      <c r="DL20" s="658"/>
      <c r="DM20" s="658"/>
      <c r="DN20" s="658"/>
      <c r="DO20" s="658"/>
      <c r="DP20" s="659"/>
      <c r="DQ20" s="663">
        <v>2772215</v>
      </c>
      <c r="DR20" s="658"/>
      <c r="DS20" s="658"/>
      <c r="DT20" s="658"/>
      <c r="DU20" s="658"/>
      <c r="DV20" s="658"/>
      <c r="DW20" s="658"/>
      <c r="DX20" s="658"/>
      <c r="DY20" s="658"/>
      <c r="DZ20" s="658"/>
      <c r="EA20" s="658"/>
      <c r="EB20" s="658"/>
      <c r="EC20" s="694"/>
    </row>
    <row r="21" spans="2:133" ht="11.25" customHeight="1" x14ac:dyDescent="0.15">
      <c r="B21" s="654" t="s">
        <v>282</v>
      </c>
      <c r="C21" s="655"/>
      <c r="D21" s="655"/>
      <c r="E21" s="655"/>
      <c r="F21" s="655"/>
      <c r="G21" s="655"/>
      <c r="H21" s="655"/>
      <c r="I21" s="655"/>
      <c r="J21" s="655"/>
      <c r="K21" s="655"/>
      <c r="L21" s="655"/>
      <c r="M21" s="655"/>
      <c r="N21" s="655"/>
      <c r="O21" s="655"/>
      <c r="P21" s="655"/>
      <c r="Q21" s="656"/>
      <c r="R21" s="657">
        <v>2187515</v>
      </c>
      <c r="S21" s="658"/>
      <c r="T21" s="658"/>
      <c r="U21" s="658"/>
      <c r="V21" s="658"/>
      <c r="W21" s="658"/>
      <c r="X21" s="658"/>
      <c r="Y21" s="659"/>
      <c r="Z21" s="695">
        <v>48.6</v>
      </c>
      <c r="AA21" s="695"/>
      <c r="AB21" s="695"/>
      <c r="AC21" s="695"/>
      <c r="AD21" s="696">
        <v>1979300</v>
      </c>
      <c r="AE21" s="696"/>
      <c r="AF21" s="696"/>
      <c r="AG21" s="696"/>
      <c r="AH21" s="696"/>
      <c r="AI21" s="696"/>
      <c r="AJ21" s="696"/>
      <c r="AK21" s="696"/>
      <c r="AL21" s="660">
        <v>82.7</v>
      </c>
      <c r="AM21" s="661"/>
      <c r="AN21" s="661"/>
      <c r="AO21" s="697"/>
      <c r="AP21" s="654" t="s">
        <v>283</v>
      </c>
      <c r="AQ21" s="734"/>
      <c r="AR21" s="734"/>
      <c r="AS21" s="734"/>
      <c r="AT21" s="734"/>
      <c r="AU21" s="734"/>
      <c r="AV21" s="734"/>
      <c r="AW21" s="734"/>
      <c r="AX21" s="734"/>
      <c r="AY21" s="734"/>
      <c r="AZ21" s="734"/>
      <c r="BA21" s="734"/>
      <c r="BB21" s="734"/>
      <c r="BC21" s="734"/>
      <c r="BD21" s="734"/>
      <c r="BE21" s="734"/>
      <c r="BF21" s="735"/>
      <c r="BG21" s="657">
        <v>7790</v>
      </c>
      <c r="BH21" s="658"/>
      <c r="BI21" s="658"/>
      <c r="BJ21" s="658"/>
      <c r="BK21" s="658"/>
      <c r="BL21" s="658"/>
      <c r="BM21" s="658"/>
      <c r="BN21" s="659"/>
      <c r="BO21" s="695">
        <v>3.4</v>
      </c>
      <c r="BP21" s="695"/>
      <c r="BQ21" s="695"/>
      <c r="BR21" s="695"/>
      <c r="BS21" s="696" t="s">
        <v>177</v>
      </c>
      <c r="BT21" s="696"/>
      <c r="BU21" s="696"/>
      <c r="BV21" s="696"/>
      <c r="BW21" s="696"/>
      <c r="BX21" s="696"/>
      <c r="BY21" s="696"/>
      <c r="BZ21" s="696"/>
      <c r="CA21" s="696"/>
      <c r="CB21" s="736"/>
      <c r="CD21" s="638"/>
      <c r="CE21" s="639"/>
      <c r="CF21" s="639"/>
      <c r="CG21" s="639"/>
      <c r="CH21" s="639"/>
      <c r="CI21" s="639"/>
      <c r="CJ21" s="639"/>
      <c r="CK21" s="639"/>
      <c r="CL21" s="639"/>
      <c r="CM21" s="639"/>
      <c r="CN21" s="639"/>
      <c r="CO21" s="639"/>
      <c r="CP21" s="639"/>
      <c r="CQ21" s="640"/>
      <c r="CR21" s="742"/>
      <c r="CS21" s="743"/>
      <c r="CT21" s="743"/>
      <c r="CU21" s="743"/>
      <c r="CV21" s="743"/>
      <c r="CW21" s="743"/>
      <c r="CX21" s="743"/>
      <c r="CY21" s="744"/>
      <c r="CZ21" s="745"/>
      <c r="DA21" s="745"/>
      <c r="DB21" s="745"/>
      <c r="DC21" s="745"/>
      <c r="DD21" s="746"/>
      <c r="DE21" s="743"/>
      <c r="DF21" s="743"/>
      <c r="DG21" s="743"/>
      <c r="DH21" s="743"/>
      <c r="DI21" s="743"/>
      <c r="DJ21" s="743"/>
      <c r="DK21" s="743"/>
      <c r="DL21" s="743"/>
      <c r="DM21" s="743"/>
      <c r="DN21" s="743"/>
      <c r="DO21" s="743"/>
      <c r="DP21" s="744"/>
      <c r="DQ21" s="746"/>
      <c r="DR21" s="743"/>
      <c r="DS21" s="743"/>
      <c r="DT21" s="743"/>
      <c r="DU21" s="743"/>
      <c r="DV21" s="743"/>
      <c r="DW21" s="743"/>
      <c r="DX21" s="743"/>
      <c r="DY21" s="743"/>
      <c r="DZ21" s="743"/>
      <c r="EA21" s="743"/>
      <c r="EB21" s="743"/>
      <c r="EC21" s="750"/>
    </row>
    <row r="22" spans="2:133" ht="11.25" customHeight="1" x14ac:dyDescent="0.15">
      <c r="B22" s="654" t="s">
        <v>284</v>
      </c>
      <c r="C22" s="655"/>
      <c r="D22" s="655"/>
      <c r="E22" s="655"/>
      <c r="F22" s="655"/>
      <c r="G22" s="655"/>
      <c r="H22" s="655"/>
      <c r="I22" s="655"/>
      <c r="J22" s="655"/>
      <c r="K22" s="655"/>
      <c r="L22" s="655"/>
      <c r="M22" s="655"/>
      <c r="N22" s="655"/>
      <c r="O22" s="655"/>
      <c r="P22" s="655"/>
      <c r="Q22" s="656"/>
      <c r="R22" s="657">
        <v>1979300</v>
      </c>
      <c r="S22" s="658"/>
      <c r="T22" s="658"/>
      <c r="U22" s="658"/>
      <c r="V22" s="658"/>
      <c r="W22" s="658"/>
      <c r="X22" s="658"/>
      <c r="Y22" s="659"/>
      <c r="Z22" s="695">
        <v>44</v>
      </c>
      <c r="AA22" s="695"/>
      <c r="AB22" s="695"/>
      <c r="AC22" s="695"/>
      <c r="AD22" s="696">
        <v>1979300</v>
      </c>
      <c r="AE22" s="696"/>
      <c r="AF22" s="696"/>
      <c r="AG22" s="696"/>
      <c r="AH22" s="696"/>
      <c r="AI22" s="696"/>
      <c r="AJ22" s="696"/>
      <c r="AK22" s="696"/>
      <c r="AL22" s="660">
        <v>82.7</v>
      </c>
      <c r="AM22" s="661"/>
      <c r="AN22" s="661"/>
      <c r="AO22" s="697"/>
      <c r="AP22" s="654" t="s">
        <v>285</v>
      </c>
      <c r="AQ22" s="734"/>
      <c r="AR22" s="734"/>
      <c r="AS22" s="734"/>
      <c r="AT22" s="734"/>
      <c r="AU22" s="734"/>
      <c r="AV22" s="734"/>
      <c r="AW22" s="734"/>
      <c r="AX22" s="734"/>
      <c r="AY22" s="734"/>
      <c r="AZ22" s="734"/>
      <c r="BA22" s="734"/>
      <c r="BB22" s="734"/>
      <c r="BC22" s="734"/>
      <c r="BD22" s="734"/>
      <c r="BE22" s="734"/>
      <c r="BF22" s="735"/>
      <c r="BG22" s="657" t="s">
        <v>131</v>
      </c>
      <c r="BH22" s="658"/>
      <c r="BI22" s="658"/>
      <c r="BJ22" s="658"/>
      <c r="BK22" s="658"/>
      <c r="BL22" s="658"/>
      <c r="BM22" s="658"/>
      <c r="BN22" s="659"/>
      <c r="BO22" s="695" t="s">
        <v>177</v>
      </c>
      <c r="BP22" s="695"/>
      <c r="BQ22" s="695"/>
      <c r="BR22" s="695"/>
      <c r="BS22" s="696" t="s">
        <v>131</v>
      </c>
      <c r="BT22" s="696"/>
      <c r="BU22" s="696"/>
      <c r="BV22" s="696"/>
      <c r="BW22" s="696"/>
      <c r="BX22" s="696"/>
      <c r="BY22" s="696"/>
      <c r="BZ22" s="696"/>
      <c r="CA22" s="696"/>
      <c r="CB22" s="736"/>
      <c r="CD22" s="709" t="s">
        <v>286</v>
      </c>
      <c r="CE22" s="710"/>
      <c r="CF22" s="710"/>
      <c r="CG22" s="710"/>
      <c r="CH22" s="710"/>
      <c r="CI22" s="710"/>
      <c r="CJ22" s="710"/>
      <c r="CK22" s="710"/>
      <c r="CL22" s="710"/>
      <c r="CM22" s="710"/>
      <c r="CN22" s="710"/>
      <c r="CO22" s="710"/>
      <c r="CP22" s="710"/>
      <c r="CQ22" s="710"/>
      <c r="CR22" s="710"/>
      <c r="CS22" s="710"/>
      <c r="CT22" s="710"/>
      <c r="CU22" s="710"/>
      <c r="CV22" s="710"/>
      <c r="CW22" s="710"/>
      <c r="CX22" s="710"/>
      <c r="CY22" s="710"/>
      <c r="CZ22" s="710"/>
      <c r="DA22" s="710"/>
      <c r="DB22" s="710"/>
      <c r="DC22" s="710"/>
      <c r="DD22" s="710"/>
      <c r="DE22" s="710"/>
      <c r="DF22" s="710"/>
      <c r="DG22" s="710"/>
      <c r="DH22" s="710"/>
      <c r="DI22" s="710"/>
      <c r="DJ22" s="710"/>
      <c r="DK22" s="710"/>
      <c r="DL22" s="710"/>
      <c r="DM22" s="710"/>
      <c r="DN22" s="710"/>
      <c r="DO22" s="710"/>
      <c r="DP22" s="710"/>
      <c r="DQ22" s="710"/>
      <c r="DR22" s="710"/>
      <c r="DS22" s="710"/>
      <c r="DT22" s="710"/>
      <c r="DU22" s="710"/>
      <c r="DV22" s="710"/>
      <c r="DW22" s="710"/>
      <c r="DX22" s="710"/>
      <c r="DY22" s="710"/>
      <c r="DZ22" s="710"/>
      <c r="EA22" s="710"/>
      <c r="EB22" s="710"/>
      <c r="EC22" s="711"/>
    </row>
    <row r="23" spans="2:133" ht="11.25" customHeight="1" x14ac:dyDescent="0.15">
      <c r="B23" s="654" t="s">
        <v>287</v>
      </c>
      <c r="C23" s="655"/>
      <c r="D23" s="655"/>
      <c r="E23" s="655"/>
      <c r="F23" s="655"/>
      <c r="G23" s="655"/>
      <c r="H23" s="655"/>
      <c r="I23" s="655"/>
      <c r="J23" s="655"/>
      <c r="K23" s="655"/>
      <c r="L23" s="655"/>
      <c r="M23" s="655"/>
      <c r="N23" s="655"/>
      <c r="O23" s="655"/>
      <c r="P23" s="655"/>
      <c r="Q23" s="656"/>
      <c r="R23" s="657">
        <v>208215</v>
      </c>
      <c r="S23" s="658"/>
      <c r="T23" s="658"/>
      <c r="U23" s="658"/>
      <c r="V23" s="658"/>
      <c r="W23" s="658"/>
      <c r="X23" s="658"/>
      <c r="Y23" s="659"/>
      <c r="Z23" s="695">
        <v>4.5999999999999996</v>
      </c>
      <c r="AA23" s="695"/>
      <c r="AB23" s="695"/>
      <c r="AC23" s="695"/>
      <c r="AD23" s="696" t="s">
        <v>233</v>
      </c>
      <c r="AE23" s="696"/>
      <c r="AF23" s="696"/>
      <c r="AG23" s="696"/>
      <c r="AH23" s="696"/>
      <c r="AI23" s="696"/>
      <c r="AJ23" s="696"/>
      <c r="AK23" s="696"/>
      <c r="AL23" s="660" t="s">
        <v>233</v>
      </c>
      <c r="AM23" s="661"/>
      <c r="AN23" s="661"/>
      <c r="AO23" s="697"/>
      <c r="AP23" s="654" t="s">
        <v>288</v>
      </c>
      <c r="AQ23" s="734"/>
      <c r="AR23" s="734"/>
      <c r="AS23" s="734"/>
      <c r="AT23" s="734"/>
      <c r="AU23" s="734"/>
      <c r="AV23" s="734"/>
      <c r="AW23" s="734"/>
      <c r="AX23" s="734"/>
      <c r="AY23" s="734"/>
      <c r="AZ23" s="734"/>
      <c r="BA23" s="734"/>
      <c r="BB23" s="734"/>
      <c r="BC23" s="734"/>
      <c r="BD23" s="734"/>
      <c r="BE23" s="734"/>
      <c r="BF23" s="735"/>
      <c r="BG23" s="657" t="s">
        <v>177</v>
      </c>
      <c r="BH23" s="658"/>
      <c r="BI23" s="658"/>
      <c r="BJ23" s="658"/>
      <c r="BK23" s="658"/>
      <c r="BL23" s="658"/>
      <c r="BM23" s="658"/>
      <c r="BN23" s="659"/>
      <c r="BO23" s="695" t="s">
        <v>131</v>
      </c>
      <c r="BP23" s="695"/>
      <c r="BQ23" s="695"/>
      <c r="BR23" s="695"/>
      <c r="BS23" s="696" t="s">
        <v>131</v>
      </c>
      <c r="BT23" s="696"/>
      <c r="BU23" s="696"/>
      <c r="BV23" s="696"/>
      <c r="BW23" s="696"/>
      <c r="BX23" s="696"/>
      <c r="BY23" s="696"/>
      <c r="BZ23" s="696"/>
      <c r="CA23" s="696"/>
      <c r="CB23" s="736"/>
      <c r="CD23" s="709" t="s">
        <v>227</v>
      </c>
      <c r="CE23" s="710"/>
      <c r="CF23" s="710"/>
      <c r="CG23" s="710"/>
      <c r="CH23" s="710"/>
      <c r="CI23" s="710"/>
      <c r="CJ23" s="710"/>
      <c r="CK23" s="710"/>
      <c r="CL23" s="710"/>
      <c r="CM23" s="710"/>
      <c r="CN23" s="710"/>
      <c r="CO23" s="710"/>
      <c r="CP23" s="710"/>
      <c r="CQ23" s="711"/>
      <c r="CR23" s="709" t="s">
        <v>289</v>
      </c>
      <c r="CS23" s="710"/>
      <c r="CT23" s="710"/>
      <c r="CU23" s="710"/>
      <c r="CV23" s="710"/>
      <c r="CW23" s="710"/>
      <c r="CX23" s="710"/>
      <c r="CY23" s="711"/>
      <c r="CZ23" s="709" t="s">
        <v>290</v>
      </c>
      <c r="DA23" s="710"/>
      <c r="DB23" s="710"/>
      <c r="DC23" s="711"/>
      <c r="DD23" s="709" t="s">
        <v>291</v>
      </c>
      <c r="DE23" s="710"/>
      <c r="DF23" s="710"/>
      <c r="DG23" s="710"/>
      <c r="DH23" s="710"/>
      <c r="DI23" s="710"/>
      <c r="DJ23" s="710"/>
      <c r="DK23" s="711"/>
      <c r="DL23" s="747" t="s">
        <v>292</v>
      </c>
      <c r="DM23" s="748"/>
      <c r="DN23" s="748"/>
      <c r="DO23" s="748"/>
      <c r="DP23" s="748"/>
      <c r="DQ23" s="748"/>
      <c r="DR23" s="748"/>
      <c r="DS23" s="748"/>
      <c r="DT23" s="748"/>
      <c r="DU23" s="748"/>
      <c r="DV23" s="749"/>
      <c r="DW23" s="709" t="s">
        <v>293</v>
      </c>
      <c r="DX23" s="710"/>
      <c r="DY23" s="710"/>
      <c r="DZ23" s="710"/>
      <c r="EA23" s="710"/>
      <c r="EB23" s="710"/>
      <c r="EC23" s="711"/>
    </row>
    <row r="24" spans="2:133" ht="11.25" customHeight="1" x14ac:dyDescent="0.15">
      <c r="B24" s="654" t="s">
        <v>294</v>
      </c>
      <c r="C24" s="655"/>
      <c r="D24" s="655"/>
      <c r="E24" s="655"/>
      <c r="F24" s="655"/>
      <c r="G24" s="655"/>
      <c r="H24" s="655"/>
      <c r="I24" s="655"/>
      <c r="J24" s="655"/>
      <c r="K24" s="655"/>
      <c r="L24" s="655"/>
      <c r="M24" s="655"/>
      <c r="N24" s="655"/>
      <c r="O24" s="655"/>
      <c r="P24" s="655"/>
      <c r="Q24" s="656"/>
      <c r="R24" s="657" t="s">
        <v>131</v>
      </c>
      <c r="S24" s="658"/>
      <c r="T24" s="658"/>
      <c r="U24" s="658"/>
      <c r="V24" s="658"/>
      <c r="W24" s="658"/>
      <c r="X24" s="658"/>
      <c r="Y24" s="659"/>
      <c r="Z24" s="695" t="s">
        <v>131</v>
      </c>
      <c r="AA24" s="695"/>
      <c r="AB24" s="695"/>
      <c r="AC24" s="695"/>
      <c r="AD24" s="696" t="s">
        <v>131</v>
      </c>
      <c r="AE24" s="696"/>
      <c r="AF24" s="696"/>
      <c r="AG24" s="696"/>
      <c r="AH24" s="696"/>
      <c r="AI24" s="696"/>
      <c r="AJ24" s="696"/>
      <c r="AK24" s="696"/>
      <c r="AL24" s="660" t="s">
        <v>233</v>
      </c>
      <c r="AM24" s="661"/>
      <c r="AN24" s="661"/>
      <c r="AO24" s="697"/>
      <c r="AP24" s="654" t="s">
        <v>295</v>
      </c>
      <c r="AQ24" s="734"/>
      <c r="AR24" s="734"/>
      <c r="AS24" s="734"/>
      <c r="AT24" s="734"/>
      <c r="AU24" s="734"/>
      <c r="AV24" s="734"/>
      <c r="AW24" s="734"/>
      <c r="AX24" s="734"/>
      <c r="AY24" s="734"/>
      <c r="AZ24" s="734"/>
      <c r="BA24" s="734"/>
      <c r="BB24" s="734"/>
      <c r="BC24" s="734"/>
      <c r="BD24" s="734"/>
      <c r="BE24" s="734"/>
      <c r="BF24" s="735"/>
      <c r="BG24" s="657" t="s">
        <v>177</v>
      </c>
      <c r="BH24" s="658"/>
      <c r="BI24" s="658"/>
      <c r="BJ24" s="658"/>
      <c r="BK24" s="658"/>
      <c r="BL24" s="658"/>
      <c r="BM24" s="658"/>
      <c r="BN24" s="659"/>
      <c r="BO24" s="695" t="s">
        <v>131</v>
      </c>
      <c r="BP24" s="695"/>
      <c r="BQ24" s="695"/>
      <c r="BR24" s="695"/>
      <c r="BS24" s="696" t="s">
        <v>233</v>
      </c>
      <c r="BT24" s="696"/>
      <c r="BU24" s="696"/>
      <c r="BV24" s="696"/>
      <c r="BW24" s="696"/>
      <c r="BX24" s="696"/>
      <c r="BY24" s="696"/>
      <c r="BZ24" s="696"/>
      <c r="CA24" s="696"/>
      <c r="CB24" s="736"/>
      <c r="CD24" s="715" t="s">
        <v>296</v>
      </c>
      <c r="CE24" s="716"/>
      <c r="CF24" s="716"/>
      <c r="CG24" s="716"/>
      <c r="CH24" s="716"/>
      <c r="CI24" s="716"/>
      <c r="CJ24" s="716"/>
      <c r="CK24" s="716"/>
      <c r="CL24" s="716"/>
      <c r="CM24" s="716"/>
      <c r="CN24" s="716"/>
      <c r="CO24" s="716"/>
      <c r="CP24" s="716"/>
      <c r="CQ24" s="717"/>
      <c r="CR24" s="712">
        <v>1308784</v>
      </c>
      <c r="CS24" s="713"/>
      <c r="CT24" s="713"/>
      <c r="CU24" s="713"/>
      <c r="CV24" s="713"/>
      <c r="CW24" s="713"/>
      <c r="CX24" s="713"/>
      <c r="CY24" s="738"/>
      <c r="CZ24" s="739">
        <v>30.2</v>
      </c>
      <c r="DA24" s="721"/>
      <c r="DB24" s="721"/>
      <c r="DC24" s="741"/>
      <c r="DD24" s="737">
        <v>1078045</v>
      </c>
      <c r="DE24" s="713"/>
      <c r="DF24" s="713"/>
      <c r="DG24" s="713"/>
      <c r="DH24" s="713"/>
      <c r="DI24" s="713"/>
      <c r="DJ24" s="713"/>
      <c r="DK24" s="738"/>
      <c r="DL24" s="737">
        <v>1042978</v>
      </c>
      <c r="DM24" s="713"/>
      <c r="DN24" s="713"/>
      <c r="DO24" s="713"/>
      <c r="DP24" s="713"/>
      <c r="DQ24" s="713"/>
      <c r="DR24" s="713"/>
      <c r="DS24" s="713"/>
      <c r="DT24" s="713"/>
      <c r="DU24" s="713"/>
      <c r="DV24" s="738"/>
      <c r="DW24" s="739">
        <v>43.3</v>
      </c>
      <c r="DX24" s="721"/>
      <c r="DY24" s="721"/>
      <c r="DZ24" s="721"/>
      <c r="EA24" s="721"/>
      <c r="EB24" s="721"/>
      <c r="EC24" s="740"/>
    </row>
    <row r="25" spans="2:133" ht="11.25" customHeight="1" x14ac:dyDescent="0.15">
      <c r="B25" s="654" t="s">
        <v>297</v>
      </c>
      <c r="C25" s="655"/>
      <c r="D25" s="655"/>
      <c r="E25" s="655"/>
      <c r="F25" s="655"/>
      <c r="G25" s="655"/>
      <c r="H25" s="655"/>
      <c r="I25" s="655"/>
      <c r="J25" s="655"/>
      <c r="K25" s="655"/>
      <c r="L25" s="655"/>
      <c r="M25" s="655"/>
      <c r="N25" s="655"/>
      <c r="O25" s="655"/>
      <c r="P25" s="655"/>
      <c r="Q25" s="656"/>
      <c r="R25" s="657">
        <v>2549607</v>
      </c>
      <c r="S25" s="658"/>
      <c r="T25" s="658"/>
      <c r="U25" s="658"/>
      <c r="V25" s="658"/>
      <c r="W25" s="658"/>
      <c r="X25" s="658"/>
      <c r="Y25" s="659"/>
      <c r="Z25" s="695">
        <v>56.6</v>
      </c>
      <c r="AA25" s="695"/>
      <c r="AB25" s="695"/>
      <c r="AC25" s="695"/>
      <c r="AD25" s="696">
        <v>2341392</v>
      </c>
      <c r="AE25" s="696"/>
      <c r="AF25" s="696"/>
      <c r="AG25" s="696"/>
      <c r="AH25" s="696"/>
      <c r="AI25" s="696"/>
      <c r="AJ25" s="696"/>
      <c r="AK25" s="696"/>
      <c r="AL25" s="660">
        <v>97.9</v>
      </c>
      <c r="AM25" s="661"/>
      <c r="AN25" s="661"/>
      <c r="AO25" s="697"/>
      <c r="AP25" s="654" t="s">
        <v>298</v>
      </c>
      <c r="AQ25" s="734"/>
      <c r="AR25" s="734"/>
      <c r="AS25" s="734"/>
      <c r="AT25" s="734"/>
      <c r="AU25" s="734"/>
      <c r="AV25" s="734"/>
      <c r="AW25" s="734"/>
      <c r="AX25" s="734"/>
      <c r="AY25" s="734"/>
      <c r="AZ25" s="734"/>
      <c r="BA25" s="734"/>
      <c r="BB25" s="734"/>
      <c r="BC25" s="734"/>
      <c r="BD25" s="734"/>
      <c r="BE25" s="734"/>
      <c r="BF25" s="735"/>
      <c r="BG25" s="657" t="s">
        <v>131</v>
      </c>
      <c r="BH25" s="658"/>
      <c r="BI25" s="658"/>
      <c r="BJ25" s="658"/>
      <c r="BK25" s="658"/>
      <c r="BL25" s="658"/>
      <c r="BM25" s="658"/>
      <c r="BN25" s="659"/>
      <c r="BO25" s="695" t="s">
        <v>233</v>
      </c>
      <c r="BP25" s="695"/>
      <c r="BQ25" s="695"/>
      <c r="BR25" s="695"/>
      <c r="BS25" s="696" t="s">
        <v>131</v>
      </c>
      <c r="BT25" s="696"/>
      <c r="BU25" s="696"/>
      <c r="BV25" s="696"/>
      <c r="BW25" s="696"/>
      <c r="BX25" s="696"/>
      <c r="BY25" s="696"/>
      <c r="BZ25" s="696"/>
      <c r="CA25" s="696"/>
      <c r="CB25" s="736"/>
      <c r="CD25" s="654" t="s">
        <v>299</v>
      </c>
      <c r="CE25" s="655"/>
      <c r="CF25" s="655"/>
      <c r="CG25" s="655"/>
      <c r="CH25" s="655"/>
      <c r="CI25" s="655"/>
      <c r="CJ25" s="655"/>
      <c r="CK25" s="655"/>
      <c r="CL25" s="655"/>
      <c r="CM25" s="655"/>
      <c r="CN25" s="655"/>
      <c r="CO25" s="655"/>
      <c r="CP25" s="655"/>
      <c r="CQ25" s="656"/>
      <c r="CR25" s="657">
        <v>691231</v>
      </c>
      <c r="CS25" s="670"/>
      <c r="CT25" s="670"/>
      <c r="CU25" s="670"/>
      <c r="CV25" s="670"/>
      <c r="CW25" s="670"/>
      <c r="CX25" s="670"/>
      <c r="CY25" s="671"/>
      <c r="CZ25" s="660">
        <v>15.9</v>
      </c>
      <c r="DA25" s="672"/>
      <c r="DB25" s="672"/>
      <c r="DC25" s="673"/>
      <c r="DD25" s="663">
        <v>641615</v>
      </c>
      <c r="DE25" s="670"/>
      <c r="DF25" s="670"/>
      <c r="DG25" s="670"/>
      <c r="DH25" s="670"/>
      <c r="DI25" s="670"/>
      <c r="DJ25" s="670"/>
      <c r="DK25" s="671"/>
      <c r="DL25" s="663">
        <v>634632</v>
      </c>
      <c r="DM25" s="670"/>
      <c r="DN25" s="670"/>
      <c r="DO25" s="670"/>
      <c r="DP25" s="670"/>
      <c r="DQ25" s="670"/>
      <c r="DR25" s="670"/>
      <c r="DS25" s="670"/>
      <c r="DT25" s="670"/>
      <c r="DU25" s="670"/>
      <c r="DV25" s="671"/>
      <c r="DW25" s="660">
        <v>26.3</v>
      </c>
      <c r="DX25" s="672"/>
      <c r="DY25" s="672"/>
      <c r="DZ25" s="672"/>
      <c r="EA25" s="672"/>
      <c r="EB25" s="672"/>
      <c r="EC25" s="684"/>
    </row>
    <row r="26" spans="2:133" ht="11.25" customHeight="1" x14ac:dyDescent="0.15">
      <c r="B26" s="654" t="s">
        <v>300</v>
      </c>
      <c r="C26" s="655"/>
      <c r="D26" s="655"/>
      <c r="E26" s="655"/>
      <c r="F26" s="655"/>
      <c r="G26" s="655"/>
      <c r="H26" s="655"/>
      <c r="I26" s="655"/>
      <c r="J26" s="655"/>
      <c r="K26" s="655"/>
      <c r="L26" s="655"/>
      <c r="M26" s="655"/>
      <c r="N26" s="655"/>
      <c r="O26" s="655"/>
      <c r="P26" s="655"/>
      <c r="Q26" s="656"/>
      <c r="R26" s="657" t="s">
        <v>131</v>
      </c>
      <c r="S26" s="658"/>
      <c r="T26" s="658"/>
      <c r="U26" s="658"/>
      <c r="V26" s="658"/>
      <c r="W26" s="658"/>
      <c r="X26" s="658"/>
      <c r="Y26" s="659"/>
      <c r="Z26" s="695" t="s">
        <v>131</v>
      </c>
      <c r="AA26" s="695"/>
      <c r="AB26" s="695"/>
      <c r="AC26" s="695"/>
      <c r="AD26" s="696" t="s">
        <v>131</v>
      </c>
      <c r="AE26" s="696"/>
      <c r="AF26" s="696"/>
      <c r="AG26" s="696"/>
      <c r="AH26" s="696"/>
      <c r="AI26" s="696"/>
      <c r="AJ26" s="696"/>
      <c r="AK26" s="696"/>
      <c r="AL26" s="660" t="s">
        <v>131</v>
      </c>
      <c r="AM26" s="661"/>
      <c r="AN26" s="661"/>
      <c r="AO26" s="697"/>
      <c r="AP26" s="654" t="s">
        <v>301</v>
      </c>
      <c r="AQ26" s="734"/>
      <c r="AR26" s="734"/>
      <c r="AS26" s="734"/>
      <c r="AT26" s="734"/>
      <c r="AU26" s="734"/>
      <c r="AV26" s="734"/>
      <c r="AW26" s="734"/>
      <c r="AX26" s="734"/>
      <c r="AY26" s="734"/>
      <c r="AZ26" s="734"/>
      <c r="BA26" s="734"/>
      <c r="BB26" s="734"/>
      <c r="BC26" s="734"/>
      <c r="BD26" s="734"/>
      <c r="BE26" s="734"/>
      <c r="BF26" s="735"/>
      <c r="BG26" s="657" t="s">
        <v>177</v>
      </c>
      <c r="BH26" s="658"/>
      <c r="BI26" s="658"/>
      <c r="BJ26" s="658"/>
      <c r="BK26" s="658"/>
      <c r="BL26" s="658"/>
      <c r="BM26" s="658"/>
      <c r="BN26" s="659"/>
      <c r="BO26" s="695" t="s">
        <v>131</v>
      </c>
      <c r="BP26" s="695"/>
      <c r="BQ26" s="695"/>
      <c r="BR26" s="695"/>
      <c r="BS26" s="696" t="s">
        <v>233</v>
      </c>
      <c r="BT26" s="696"/>
      <c r="BU26" s="696"/>
      <c r="BV26" s="696"/>
      <c r="BW26" s="696"/>
      <c r="BX26" s="696"/>
      <c r="BY26" s="696"/>
      <c r="BZ26" s="696"/>
      <c r="CA26" s="696"/>
      <c r="CB26" s="736"/>
      <c r="CD26" s="654" t="s">
        <v>302</v>
      </c>
      <c r="CE26" s="655"/>
      <c r="CF26" s="655"/>
      <c r="CG26" s="655"/>
      <c r="CH26" s="655"/>
      <c r="CI26" s="655"/>
      <c r="CJ26" s="655"/>
      <c r="CK26" s="655"/>
      <c r="CL26" s="655"/>
      <c r="CM26" s="655"/>
      <c r="CN26" s="655"/>
      <c r="CO26" s="655"/>
      <c r="CP26" s="655"/>
      <c r="CQ26" s="656"/>
      <c r="CR26" s="657">
        <v>402981</v>
      </c>
      <c r="CS26" s="658"/>
      <c r="CT26" s="658"/>
      <c r="CU26" s="658"/>
      <c r="CV26" s="658"/>
      <c r="CW26" s="658"/>
      <c r="CX26" s="658"/>
      <c r="CY26" s="659"/>
      <c r="CZ26" s="660">
        <v>9.3000000000000007</v>
      </c>
      <c r="DA26" s="672"/>
      <c r="DB26" s="672"/>
      <c r="DC26" s="673"/>
      <c r="DD26" s="663">
        <v>382687</v>
      </c>
      <c r="DE26" s="658"/>
      <c r="DF26" s="658"/>
      <c r="DG26" s="658"/>
      <c r="DH26" s="658"/>
      <c r="DI26" s="658"/>
      <c r="DJ26" s="658"/>
      <c r="DK26" s="659"/>
      <c r="DL26" s="663" t="s">
        <v>233</v>
      </c>
      <c r="DM26" s="658"/>
      <c r="DN26" s="658"/>
      <c r="DO26" s="658"/>
      <c r="DP26" s="658"/>
      <c r="DQ26" s="658"/>
      <c r="DR26" s="658"/>
      <c r="DS26" s="658"/>
      <c r="DT26" s="658"/>
      <c r="DU26" s="658"/>
      <c r="DV26" s="659"/>
      <c r="DW26" s="660" t="s">
        <v>131</v>
      </c>
      <c r="DX26" s="672"/>
      <c r="DY26" s="672"/>
      <c r="DZ26" s="672"/>
      <c r="EA26" s="672"/>
      <c r="EB26" s="672"/>
      <c r="EC26" s="684"/>
    </row>
    <row r="27" spans="2:133" ht="11.25" customHeight="1" x14ac:dyDescent="0.15">
      <c r="B27" s="654" t="s">
        <v>303</v>
      </c>
      <c r="C27" s="655"/>
      <c r="D27" s="655"/>
      <c r="E27" s="655"/>
      <c r="F27" s="655"/>
      <c r="G27" s="655"/>
      <c r="H27" s="655"/>
      <c r="I27" s="655"/>
      <c r="J27" s="655"/>
      <c r="K27" s="655"/>
      <c r="L27" s="655"/>
      <c r="M27" s="655"/>
      <c r="N27" s="655"/>
      <c r="O27" s="655"/>
      <c r="P27" s="655"/>
      <c r="Q27" s="656"/>
      <c r="R27" s="657">
        <v>12674</v>
      </c>
      <c r="S27" s="658"/>
      <c r="T27" s="658"/>
      <c r="U27" s="658"/>
      <c r="V27" s="658"/>
      <c r="W27" s="658"/>
      <c r="X27" s="658"/>
      <c r="Y27" s="659"/>
      <c r="Z27" s="695">
        <v>0.3</v>
      </c>
      <c r="AA27" s="695"/>
      <c r="AB27" s="695"/>
      <c r="AC27" s="695"/>
      <c r="AD27" s="696">
        <v>15</v>
      </c>
      <c r="AE27" s="696"/>
      <c r="AF27" s="696"/>
      <c r="AG27" s="696"/>
      <c r="AH27" s="696"/>
      <c r="AI27" s="696"/>
      <c r="AJ27" s="696"/>
      <c r="AK27" s="696"/>
      <c r="AL27" s="660">
        <v>0</v>
      </c>
      <c r="AM27" s="661"/>
      <c r="AN27" s="661"/>
      <c r="AO27" s="697"/>
      <c r="AP27" s="654" t="s">
        <v>304</v>
      </c>
      <c r="AQ27" s="655"/>
      <c r="AR27" s="655"/>
      <c r="AS27" s="655"/>
      <c r="AT27" s="655"/>
      <c r="AU27" s="655"/>
      <c r="AV27" s="655"/>
      <c r="AW27" s="655"/>
      <c r="AX27" s="655"/>
      <c r="AY27" s="655"/>
      <c r="AZ27" s="655"/>
      <c r="BA27" s="655"/>
      <c r="BB27" s="655"/>
      <c r="BC27" s="655"/>
      <c r="BD27" s="655"/>
      <c r="BE27" s="655"/>
      <c r="BF27" s="656"/>
      <c r="BG27" s="657">
        <v>226733</v>
      </c>
      <c r="BH27" s="658"/>
      <c r="BI27" s="658"/>
      <c r="BJ27" s="658"/>
      <c r="BK27" s="658"/>
      <c r="BL27" s="658"/>
      <c r="BM27" s="658"/>
      <c r="BN27" s="659"/>
      <c r="BO27" s="695">
        <v>100</v>
      </c>
      <c r="BP27" s="695"/>
      <c r="BQ27" s="695"/>
      <c r="BR27" s="695"/>
      <c r="BS27" s="696" t="s">
        <v>177</v>
      </c>
      <c r="BT27" s="696"/>
      <c r="BU27" s="696"/>
      <c r="BV27" s="696"/>
      <c r="BW27" s="696"/>
      <c r="BX27" s="696"/>
      <c r="BY27" s="696"/>
      <c r="BZ27" s="696"/>
      <c r="CA27" s="696"/>
      <c r="CB27" s="736"/>
      <c r="CD27" s="654" t="s">
        <v>305</v>
      </c>
      <c r="CE27" s="655"/>
      <c r="CF27" s="655"/>
      <c r="CG27" s="655"/>
      <c r="CH27" s="655"/>
      <c r="CI27" s="655"/>
      <c r="CJ27" s="655"/>
      <c r="CK27" s="655"/>
      <c r="CL27" s="655"/>
      <c r="CM27" s="655"/>
      <c r="CN27" s="655"/>
      <c r="CO27" s="655"/>
      <c r="CP27" s="655"/>
      <c r="CQ27" s="656"/>
      <c r="CR27" s="657">
        <v>271466</v>
      </c>
      <c r="CS27" s="670"/>
      <c r="CT27" s="670"/>
      <c r="CU27" s="670"/>
      <c r="CV27" s="670"/>
      <c r="CW27" s="670"/>
      <c r="CX27" s="670"/>
      <c r="CY27" s="671"/>
      <c r="CZ27" s="660">
        <v>6.3</v>
      </c>
      <c r="DA27" s="672"/>
      <c r="DB27" s="672"/>
      <c r="DC27" s="673"/>
      <c r="DD27" s="663">
        <v>90343</v>
      </c>
      <c r="DE27" s="670"/>
      <c r="DF27" s="670"/>
      <c r="DG27" s="670"/>
      <c r="DH27" s="670"/>
      <c r="DI27" s="670"/>
      <c r="DJ27" s="670"/>
      <c r="DK27" s="671"/>
      <c r="DL27" s="663">
        <v>62259</v>
      </c>
      <c r="DM27" s="670"/>
      <c r="DN27" s="670"/>
      <c r="DO27" s="670"/>
      <c r="DP27" s="670"/>
      <c r="DQ27" s="670"/>
      <c r="DR27" s="670"/>
      <c r="DS27" s="670"/>
      <c r="DT27" s="670"/>
      <c r="DU27" s="670"/>
      <c r="DV27" s="671"/>
      <c r="DW27" s="660">
        <v>2.6</v>
      </c>
      <c r="DX27" s="672"/>
      <c r="DY27" s="672"/>
      <c r="DZ27" s="672"/>
      <c r="EA27" s="672"/>
      <c r="EB27" s="672"/>
      <c r="EC27" s="684"/>
    </row>
    <row r="28" spans="2:133" ht="11.25" customHeight="1" x14ac:dyDescent="0.15">
      <c r="B28" s="654" t="s">
        <v>306</v>
      </c>
      <c r="C28" s="655"/>
      <c r="D28" s="655"/>
      <c r="E28" s="655"/>
      <c r="F28" s="655"/>
      <c r="G28" s="655"/>
      <c r="H28" s="655"/>
      <c r="I28" s="655"/>
      <c r="J28" s="655"/>
      <c r="K28" s="655"/>
      <c r="L28" s="655"/>
      <c r="M28" s="655"/>
      <c r="N28" s="655"/>
      <c r="O28" s="655"/>
      <c r="P28" s="655"/>
      <c r="Q28" s="656"/>
      <c r="R28" s="657">
        <v>50996</v>
      </c>
      <c r="S28" s="658"/>
      <c r="T28" s="658"/>
      <c r="U28" s="658"/>
      <c r="V28" s="658"/>
      <c r="W28" s="658"/>
      <c r="X28" s="658"/>
      <c r="Y28" s="659"/>
      <c r="Z28" s="695">
        <v>1.1000000000000001</v>
      </c>
      <c r="AA28" s="695"/>
      <c r="AB28" s="695"/>
      <c r="AC28" s="695"/>
      <c r="AD28" s="696">
        <v>523</v>
      </c>
      <c r="AE28" s="696"/>
      <c r="AF28" s="696"/>
      <c r="AG28" s="696"/>
      <c r="AH28" s="696"/>
      <c r="AI28" s="696"/>
      <c r="AJ28" s="696"/>
      <c r="AK28" s="696"/>
      <c r="AL28" s="660">
        <v>0</v>
      </c>
      <c r="AM28" s="661"/>
      <c r="AN28" s="661"/>
      <c r="AO28" s="697"/>
      <c r="AP28" s="654"/>
      <c r="AQ28" s="655"/>
      <c r="AR28" s="655"/>
      <c r="AS28" s="655"/>
      <c r="AT28" s="655"/>
      <c r="AU28" s="655"/>
      <c r="AV28" s="655"/>
      <c r="AW28" s="655"/>
      <c r="AX28" s="655"/>
      <c r="AY28" s="655"/>
      <c r="AZ28" s="655"/>
      <c r="BA28" s="655"/>
      <c r="BB28" s="655"/>
      <c r="BC28" s="655"/>
      <c r="BD28" s="655"/>
      <c r="BE28" s="655"/>
      <c r="BF28" s="656"/>
      <c r="BG28" s="657"/>
      <c r="BH28" s="658"/>
      <c r="BI28" s="658"/>
      <c r="BJ28" s="658"/>
      <c r="BK28" s="658"/>
      <c r="BL28" s="658"/>
      <c r="BM28" s="658"/>
      <c r="BN28" s="659"/>
      <c r="BO28" s="695"/>
      <c r="BP28" s="695"/>
      <c r="BQ28" s="695"/>
      <c r="BR28" s="695"/>
      <c r="BS28" s="663"/>
      <c r="BT28" s="658"/>
      <c r="BU28" s="658"/>
      <c r="BV28" s="658"/>
      <c r="BW28" s="658"/>
      <c r="BX28" s="658"/>
      <c r="BY28" s="658"/>
      <c r="BZ28" s="658"/>
      <c r="CA28" s="658"/>
      <c r="CB28" s="694"/>
      <c r="CD28" s="654" t="s">
        <v>307</v>
      </c>
      <c r="CE28" s="655"/>
      <c r="CF28" s="655"/>
      <c r="CG28" s="655"/>
      <c r="CH28" s="655"/>
      <c r="CI28" s="655"/>
      <c r="CJ28" s="655"/>
      <c r="CK28" s="655"/>
      <c r="CL28" s="655"/>
      <c r="CM28" s="655"/>
      <c r="CN28" s="655"/>
      <c r="CO28" s="655"/>
      <c r="CP28" s="655"/>
      <c r="CQ28" s="656"/>
      <c r="CR28" s="657">
        <v>346087</v>
      </c>
      <c r="CS28" s="658"/>
      <c r="CT28" s="658"/>
      <c r="CU28" s="658"/>
      <c r="CV28" s="658"/>
      <c r="CW28" s="658"/>
      <c r="CX28" s="658"/>
      <c r="CY28" s="659"/>
      <c r="CZ28" s="660">
        <v>8</v>
      </c>
      <c r="DA28" s="672"/>
      <c r="DB28" s="672"/>
      <c r="DC28" s="673"/>
      <c r="DD28" s="663">
        <v>346087</v>
      </c>
      <c r="DE28" s="658"/>
      <c r="DF28" s="658"/>
      <c r="DG28" s="658"/>
      <c r="DH28" s="658"/>
      <c r="DI28" s="658"/>
      <c r="DJ28" s="658"/>
      <c r="DK28" s="659"/>
      <c r="DL28" s="663">
        <v>346087</v>
      </c>
      <c r="DM28" s="658"/>
      <c r="DN28" s="658"/>
      <c r="DO28" s="658"/>
      <c r="DP28" s="658"/>
      <c r="DQ28" s="658"/>
      <c r="DR28" s="658"/>
      <c r="DS28" s="658"/>
      <c r="DT28" s="658"/>
      <c r="DU28" s="658"/>
      <c r="DV28" s="659"/>
      <c r="DW28" s="660">
        <v>14.4</v>
      </c>
      <c r="DX28" s="672"/>
      <c r="DY28" s="672"/>
      <c r="DZ28" s="672"/>
      <c r="EA28" s="672"/>
      <c r="EB28" s="672"/>
      <c r="EC28" s="684"/>
    </row>
    <row r="29" spans="2:133" ht="11.25" customHeight="1" x14ac:dyDescent="0.15">
      <c r="B29" s="654" t="s">
        <v>308</v>
      </c>
      <c r="C29" s="655"/>
      <c r="D29" s="655"/>
      <c r="E29" s="655"/>
      <c r="F29" s="655"/>
      <c r="G29" s="655"/>
      <c r="H29" s="655"/>
      <c r="I29" s="655"/>
      <c r="J29" s="655"/>
      <c r="K29" s="655"/>
      <c r="L29" s="655"/>
      <c r="M29" s="655"/>
      <c r="N29" s="655"/>
      <c r="O29" s="655"/>
      <c r="P29" s="655"/>
      <c r="Q29" s="656"/>
      <c r="R29" s="657">
        <v>8056</v>
      </c>
      <c r="S29" s="658"/>
      <c r="T29" s="658"/>
      <c r="U29" s="658"/>
      <c r="V29" s="658"/>
      <c r="W29" s="658"/>
      <c r="X29" s="658"/>
      <c r="Y29" s="659"/>
      <c r="Z29" s="695">
        <v>0.2</v>
      </c>
      <c r="AA29" s="695"/>
      <c r="AB29" s="695"/>
      <c r="AC29" s="695"/>
      <c r="AD29" s="696" t="s">
        <v>177</v>
      </c>
      <c r="AE29" s="696"/>
      <c r="AF29" s="696"/>
      <c r="AG29" s="696"/>
      <c r="AH29" s="696"/>
      <c r="AI29" s="696"/>
      <c r="AJ29" s="696"/>
      <c r="AK29" s="696"/>
      <c r="AL29" s="660" t="s">
        <v>233</v>
      </c>
      <c r="AM29" s="661"/>
      <c r="AN29" s="661"/>
      <c r="AO29" s="697"/>
      <c r="AP29" s="638"/>
      <c r="AQ29" s="639"/>
      <c r="AR29" s="639"/>
      <c r="AS29" s="639"/>
      <c r="AT29" s="639"/>
      <c r="AU29" s="639"/>
      <c r="AV29" s="639"/>
      <c r="AW29" s="639"/>
      <c r="AX29" s="639"/>
      <c r="AY29" s="639"/>
      <c r="AZ29" s="639"/>
      <c r="BA29" s="639"/>
      <c r="BB29" s="639"/>
      <c r="BC29" s="639"/>
      <c r="BD29" s="639"/>
      <c r="BE29" s="639"/>
      <c r="BF29" s="640"/>
      <c r="BG29" s="657"/>
      <c r="BH29" s="658"/>
      <c r="BI29" s="658"/>
      <c r="BJ29" s="658"/>
      <c r="BK29" s="658"/>
      <c r="BL29" s="658"/>
      <c r="BM29" s="658"/>
      <c r="BN29" s="659"/>
      <c r="BO29" s="695"/>
      <c r="BP29" s="695"/>
      <c r="BQ29" s="695"/>
      <c r="BR29" s="695"/>
      <c r="BS29" s="696"/>
      <c r="BT29" s="696"/>
      <c r="BU29" s="696"/>
      <c r="BV29" s="696"/>
      <c r="BW29" s="696"/>
      <c r="BX29" s="696"/>
      <c r="BY29" s="696"/>
      <c r="BZ29" s="696"/>
      <c r="CA29" s="696"/>
      <c r="CB29" s="736"/>
      <c r="CD29" s="676" t="s">
        <v>309</v>
      </c>
      <c r="CE29" s="677"/>
      <c r="CF29" s="654" t="s">
        <v>72</v>
      </c>
      <c r="CG29" s="655"/>
      <c r="CH29" s="655"/>
      <c r="CI29" s="655"/>
      <c r="CJ29" s="655"/>
      <c r="CK29" s="655"/>
      <c r="CL29" s="655"/>
      <c r="CM29" s="655"/>
      <c r="CN29" s="655"/>
      <c r="CO29" s="655"/>
      <c r="CP29" s="655"/>
      <c r="CQ29" s="656"/>
      <c r="CR29" s="657">
        <v>346086</v>
      </c>
      <c r="CS29" s="670"/>
      <c r="CT29" s="670"/>
      <c r="CU29" s="670"/>
      <c r="CV29" s="670"/>
      <c r="CW29" s="670"/>
      <c r="CX29" s="670"/>
      <c r="CY29" s="671"/>
      <c r="CZ29" s="660">
        <v>8</v>
      </c>
      <c r="DA29" s="672"/>
      <c r="DB29" s="672"/>
      <c r="DC29" s="673"/>
      <c r="DD29" s="663">
        <v>346086</v>
      </c>
      <c r="DE29" s="670"/>
      <c r="DF29" s="670"/>
      <c r="DG29" s="670"/>
      <c r="DH29" s="670"/>
      <c r="DI29" s="670"/>
      <c r="DJ29" s="670"/>
      <c r="DK29" s="671"/>
      <c r="DL29" s="663">
        <v>346086</v>
      </c>
      <c r="DM29" s="670"/>
      <c r="DN29" s="670"/>
      <c r="DO29" s="670"/>
      <c r="DP29" s="670"/>
      <c r="DQ29" s="670"/>
      <c r="DR29" s="670"/>
      <c r="DS29" s="670"/>
      <c r="DT29" s="670"/>
      <c r="DU29" s="670"/>
      <c r="DV29" s="671"/>
      <c r="DW29" s="660">
        <v>14.4</v>
      </c>
      <c r="DX29" s="672"/>
      <c r="DY29" s="672"/>
      <c r="DZ29" s="672"/>
      <c r="EA29" s="672"/>
      <c r="EB29" s="672"/>
      <c r="EC29" s="684"/>
    </row>
    <row r="30" spans="2:133" ht="11.25" customHeight="1" x14ac:dyDescent="0.15">
      <c r="B30" s="654" t="s">
        <v>310</v>
      </c>
      <c r="C30" s="655"/>
      <c r="D30" s="655"/>
      <c r="E30" s="655"/>
      <c r="F30" s="655"/>
      <c r="G30" s="655"/>
      <c r="H30" s="655"/>
      <c r="I30" s="655"/>
      <c r="J30" s="655"/>
      <c r="K30" s="655"/>
      <c r="L30" s="655"/>
      <c r="M30" s="655"/>
      <c r="N30" s="655"/>
      <c r="O30" s="655"/>
      <c r="P30" s="655"/>
      <c r="Q30" s="656"/>
      <c r="R30" s="657">
        <v>541042</v>
      </c>
      <c r="S30" s="658"/>
      <c r="T30" s="658"/>
      <c r="U30" s="658"/>
      <c r="V30" s="658"/>
      <c r="W30" s="658"/>
      <c r="X30" s="658"/>
      <c r="Y30" s="659"/>
      <c r="Z30" s="695">
        <v>12</v>
      </c>
      <c r="AA30" s="695"/>
      <c r="AB30" s="695"/>
      <c r="AC30" s="695"/>
      <c r="AD30" s="696" t="s">
        <v>131</v>
      </c>
      <c r="AE30" s="696"/>
      <c r="AF30" s="696"/>
      <c r="AG30" s="696"/>
      <c r="AH30" s="696"/>
      <c r="AI30" s="696"/>
      <c r="AJ30" s="696"/>
      <c r="AK30" s="696"/>
      <c r="AL30" s="660" t="s">
        <v>233</v>
      </c>
      <c r="AM30" s="661"/>
      <c r="AN30" s="661"/>
      <c r="AO30" s="697"/>
      <c r="AP30" s="709" t="s">
        <v>227</v>
      </c>
      <c r="AQ30" s="710"/>
      <c r="AR30" s="710"/>
      <c r="AS30" s="710"/>
      <c r="AT30" s="710"/>
      <c r="AU30" s="710"/>
      <c r="AV30" s="710"/>
      <c r="AW30" s="710"/>
      <c r="AX30" s="710"/>
      <c r="AY30" s="710"/>
      <c r="AZ30" s="710"/>
      <c r="BA30" s="710"/>
      <c r="BB30" s="710"/>
      <c r="BC30" s="710"/>
      <c r="BD30" s="710"/>
      <c r="BE30" s="710"/>
      <c r="BF30" s="711"/>
      <c r="BG30" s="709" t="s">
        <v>311</v>
      </c>
      <c r="BH30" s="727"/>
      <c r="BI30" s="727"/>
      <c r="BJ30" s="727"/>
      <c r="BK30" s="727"/>
      <c r="BL30" s="727"/>
      <c r="BM30" s="727"/>
      <c r="BN30" s="727"/>
      <c r="BO30" s="727"/>
      <c r="BP30" s="727"/>
      <c r="BQ30" s="728"/>
      <c r="BR30" s="709" t="s">
        <v>312</v>
      </c>
      <c r="BS30" s="727"/>
      <c r="BT30" s="727"/>
      <c r="BU30" s="727"/>
      <c r="BV30" s="727"/>
      <c r="BW30" s="727"/>
      <c r="BX30" s="727"/>
      <c r="BY30" s="727"/>
      <c r="BZ30" s="727"/>
      <c r="CA30" s="727"/>
      <c r="CB30" s="728"/>
      <c r="CD30" s="678"/>
      <c r="CE30" s="679"/>
      <c r="CF30" s="654" t="s">
        <v>313</v>
      </c>
      <c r="CG30" s="655"/>
      <c r="CH30" s="655"/>
      <c r="CI30" s="655"/>
      <c r="CJ30" s="655"/>
      <c r="CK30" s="655"/>
      <c r="CL30" s="655"/>
      <c r="CM30" s="655"/>
      <c r="CN30" s="655"/>
      <c r="CO30" s="655"/>
      <c r="CP30" s="655"/>
      <c r="CQ30" s="656"/>
      <c r="CR30" s="657">
        <v>341538</v>
      </c>
      <c r="CS30" s="658"/>
      <c r="CT30" s="658"/>
      <c r="CU30" s="658"/>
      <c r="CV30" s="658"/>
      <c r="CW30" s="658"/>
      <c r="CX30" s="658"/>
      <c r="CY30" s="659"/>
      <c r="CZ30" s="660">
        <v>7.9</v>
      </c>
      <c r="DA30" s="672"/>
      <c r="DB30" s="672"/>
      <c r="DC30" s="673"/>
      <c r="DD30" s="663">
        <v>341538</v>
      </c>
      <c r="DE30" s="658"/>
      <c r="DF30" s="658"/>
      <c r="DG30" s="658"/>
      <c r="DH30" s="658"/>
      <c r="DI30" s="658"/>
      <c r="DJ30" s="658"/>
      <c r="DK30" s="659"/>
      <c r="DL30" s="663">
        <v>341538</v>
      </c>
      <c r="DM30" s="658"/>
      <c r="DN30" s="658"/>
      <c r="DO30" s="658"/>
      <c r="DP30" s="658"/>
      <c r="DQ30" s="658"/>
      <c r="DR30" s="658"/>
      <c r="DS30" s="658"/>
      <c r="DT30" s="658"/>
      <c r="DU30" s="658"/>
      <c r="DV30" s="659"/>
      <c r="DW30" s="660">
        <v>14.2</v>
      </c>
      <c r="DX30" s="672"/>
      <c r="DY30" s="672"/>
      <c r="DZ30" s="672"/>
      <c r="EA30" s="672"/>
      <c r="EB30" s="672"/>
      <c r="EC30" s="684"/>
    </row>
    <row r="31" spans="2:133" ht="11.25" customHeight="1" x14ac:dyDescent="0.15">
      <c r="B31" s="724" t="s">
        <v>314</v>
      </c>
      <c r="C31" s="725"/>
      <c r="D31" s="725"/>
      <c r="E31" s="725"/>
      <c r="F31" s="725"/>
      <c r="G31" s="725"/>
      <c r="H31" s="725"/>
      <c r="I31" s="725"/>
      <c r="J31" s="725"/>
      <c r="K31" s="725"/>
      <c r="L31" s="725"/>
      <c r="M31" s="725"/>
      <c r="N31" s="725"/>
      <c r="O31" s="725"/>
      <c r="P31" s="725"/>
      <c r="Q31" s="726"/>
      <c r="R31" s="657" t="s">
        <v>131</v>
      </c>
      <c r="S31" s="658"/>
      <c r="T31" s="658"/>
      <c r="U31" s="658"/>
      <c r="V31" s="658"/>
      <c r="W31" s="658"/>
      <c r="X31" s="658"/>
      <c r="Y31" s="659"/>
      <c r="Z31" s="695" t="s">
        <v>131</v>
      </c>
      <c r="AA31" s="695"/>
      <c r="AB31" s="695"/>
      <c r="AC31" s="695"/>
      <c r="AD31" s="696" t="s">
        <v>233</v>
      </c>
      <c r="AE31" s="696"/>
      <c r="AF31" s="696"/>
      <c r="AG31" s="696"/>
      <c r="AH31" s="696"/>
      <c r="AI31" s="696"/>
      <c r="AJ31" s="696"/>
      <c r="AK31" s="696"/>
      <c r="AL31" s="660" t="s">
        <v>131</v>
      </c>
      <c r="AM31" s="661"/>
      <c r="AN31" s="661"/>
      <c r="AO31" s="697"/>
      <c r="AP31" s="729" t="s">
        <v>315</v>
      </c>
      <c r="AQ31" s="730"/>
      <c r="AR31" s="730"/>
      <c r="AS31" s="730"/>
      <c r="AT31" s="731" t="s">
        <v>316</v>
      </c>
      <c r="AU31" s="218"/>
      <c r="AV31" s="218"/>
      <c r="AW31" s="218"/>
      <c r="AX31" s="715" t="s">
        <v>189</v>
      </c>
      <c r="AY31" s="716"/>
      <c r="AZ31" s="716"/>
      <c r="BA31" s="716"/>
      <c r="BB31" s="716"/>
      <c r="BC31" s="716"/>
      <c r="BD31" s="716"/>
      <c r="BE31" s="716"/>
      <c r="BF31" s="717"/>
      <c r="BG31" s="719">
        <v>98.7</v>
      </c>
      <c r="BH31" s="720"/>
      <c r="BI31" s="720"/>
      <c r="BJ31" s="720"/>
      <c r="BK31" s="720"/>
      <c r="BL31" s="720"/>
      <c r="BM31" s="721">
        <v>95.7</v>
      </c>
      <c r="BN31" s="720"/>
      <c r="BO31" s="720"/>
      <c r="BP31" s="720"/>
      <c r="BQ31" s="722"/>
      <c r="BR31" s="719">
        <v>98.5</v>
      </c>
      <c r="BS31" s="720"/>
      <c r="BT31" s="720"/>
      <c r="BU31" s="720"/>
      <c r="BV31" s="720"/>
      <c r="BW31" s="720"/>
      <c r="BX31" s="721">
        <v>95.8</v>
      </c>
      <c r="BY31" s="720"/>
      <c r="BZ31" s="720"/>
      <c r="CA31" s="720"/>
      <c r="CB31" s="722"/>
      <c r="CD31" s="678"/>
      <c r="CE31" s="679"/>
      <c r="CF31" s="654" t="s">
        <v>317</v>
      </c>
      <c r="CG31" s="655"/>
      <c r="CH31" s="655"/>
      <c r="CI31" s="655"/>
      <c r="CJ31" s="655"/>
      <c r="CK31" s="655"/>
      <c r="CL31" s="655"/>
      <c r="CM31" s="655"/>
      <c r="CN31" s="655"/>
      <c r="CO31" s="655"/>
      <c r="CP31" s="655"/>
      <c r="CQ31" s="656"/>
      <c r="CR31" s="657">
        <v>4548</v>
      </c>
      <c r="CS31" s="670"/>
      <c r="CT31" s="670"/>
      <c r="CU31" s="670"/>
      <c r="CV31" s="670"/>
      <c r="CW31" s="670"/>
      <c r="CX31" s="670"/>
      <c r="CY31" s="671"/>
      <c r="CZ31" s="660">
        <v>0.1</v>
      </c>
      <c r="DA31" s="672"/>
      <c r="DB31" s="672"/>
      <c r="DC31" s="673"/>
      <c r="DD31" s="663">
        <v>4548</v>
      </c>
      <c r="DE31" s="670"/>
      <c r="DF31" s="670"/>
      <c r="DG31" s="670"/>
      <c r="DH31" s="670"/>
      <c r="DI31" s="670"/>
      <c r="DJ31" s="670"/>
      <c r="DK31" s="671"/>
      <c r="DL31" s="663">
        <v>4548</v>
      </c>
      <c r="DM31" s="670"/>
      <c r="DN31" s="670"/>
      <c r="DO31" s="670"/>
      <c r="DP31" s="670"/>
      <c r="DQ31" s="670"/>
      <c r="DR31" s="670"/>
      <c r="DS31" s="670"/>
      <c r="DT31" s="670"/>
      <c r="DU31" s="670"/>
      <c r="DV31" s="671"/>
      <c r="DW31" s="660">
        <v>0.2</v>
      </c>
      <c r="DX31" s="672"/>
      <c r="DY31" s="672"/>
      <c r="DZ31" s="672"/>
      <c r="EA31" s="672"/>
      <c r="EB31" s="672"/>
      <c r="EC31" s="684"/>
    </row>
    <row r="32" spans="2:133" ht="11.25" customHeight="1" x14ac:dyDescent="0.15">
      <c r="B32" s="654" t="s">
        <v>318</v>
      </c>
      <c r="C32" s="655"/>
      <c r="D32" s="655"/>
      <c r="E32" s="655"/>
      <c r="F32" s="655"/>
      <c r="G32" s="655"/>
      <c r="H32" s="655"/>
      <c r="I32" s="655"/>
      <c r="J32" s="655"/>
      <c r="K32" s="655"/>
      <c r="L32" s="655"/>
      <c r="M32" s="655"/>
      <c r="N32" s="655"/>
      <c r="O32" s="655"/>
      <c r="P32" s="655"/>
      <c r="Q32" s="656"/>
      <c r="R32" s="657">
        <v>205663</v>
      </c>
      <c r="S32" s="658"/>
      <c r="T32" s="658"/>
      <c r="U32" s="658"/>
      <c r="V32" s="658"/>
      <c r="W32" s="658"/>
      <c r="X32" s="658"/>
      <c r="Y32" s="659"/>
      <c r="Z32" s="695">
        <v>4.5999999999999996</v>
      </c>
      <c r="AA32" s="695"/>
      <c r="AB32" s="695"/>
      <c r="AC32" s="695"/>
      <c r="AD32" s="696" t="s">
        <v>233</v>
      </c>
      <c r="AE32" s="696"/>
      <c r="AF32" s="696"/>
      <c r="AG32" s="696"/>
      <c r="AH32" s="696"/>
      <c r="AI32" s="696"/>
      <c r="AJ32" s="696"/>
      <c r="AK32" s="696"/>
      <c r="AL32" s="660" t="s">
        <v>233</v>
      </c>
      <c r="AM32" s="661"/>
      <c r="AN32" s="661"/>
      <c r="AO32" s="697"/>
      <c r="AP32" s="698"/>
      <c r="AQ32" s="699"/>
      <c r="AR32" s="699"/>
      <c r="AS32" s="699"/>
      <c r="AT32" s="732"/>
      <c r="AU32" s="214" t="s">
        <v>319</v>
      </c>
      <c r="AX32" s="654" t="s">
        <v>320</v>
      </c>
      <c r="AY32" s="655"/>
      <c r="AZ32" s="655"/>
      <c r="BA32" s="655"/>
      <c r="BB32" s="655"/>
      <c r="BC32" s="655"/>
      <c r="BD32" s="655"/>
      <c r="BE32" s="655"/>
      <c r="BF32" s="656"/>
      <c r="BG32" s="723">
        <v>99.5</v>
      </c>
      <c r="BH32" s="670"/>
      <c r="BI32" s="670"/>
      <c r="BJ32" s="670"/>
      <c r="BK32" s="670"/>
      <c r="BL32" s="670"/>
      <c r="BM32" s="661">
        <v>96.1</v>
      </c>
      <c r="BN32" s="670"/>
      <c r="BO32" s="670"/>
      <c r="BP32" s="670"/>
      <c r="BQ32" s="693"/>
      <c r="BR32" s="723">
        <v>98.5</v>
      </c>
      <c r="BS32" s="670"/>
      <c r="BT32" s="670"/>
      <c r="BU32" s="670"/>
      <c r="BV32" s="670"/>
      <c r="BW32" s="670"/>
      <c r="BX32" s="661">
        <v>96</v>
      </c>
      <c r="BY32" s="670"/>
      <c r="BZ32" s="670"/>
      <c r="CA32" s="670"/>
      <c r="CB32" s="693"/>
      <c r="CD32" s="680"/>
      <c r="CE32" s="681"/>
      <c r="CF32" s="654" t="s">
        <v>321</v>
      </c>
      <c r="CG32" s="655"/>
      <c r="CH32" s="655"/>
      <c r="CI32" s="655"/>
      <c r="CJ32" s="655"/>
      <c r="CK32" s="655"/>
      <c r="CL32" s="655"/>
      <c r="CM32" s="655"/>
      <c r="CN32" s="655"/>
      <c r="CO32" s="655"/>
      <c r="CP32" s="655"/>
      <c r="CQ32" s="656"/>
      <c r="CR32" s="657">
        <v>1</v>
      </c>
      <c r="CS32" s="658"/>
      <c r="CT32" s="658"/>
      <c r="CU32" s="658"/>
      <c r="CV32" s="658"/>
      <c r="CW32" s="658"/>
      <c r="CX32" s="658"/>
      <c r="CY32" s="659"/>
      <c r="CZ32" s="660">
        <v>0</v>
      </c>
      <c r="DA32" s="672"/>
      <c r="DB32" s="672"/>
      <c r="DC32" s="673"/>
      <c r="DD32" s="663">
        <v>1</v>
      </c>
      <c r="DE32" s="658"/>
      <c r="DF32" s="658"/>
      <c r="DG32" s="658"/>
      <c r="DH32" s="658"/>
      <c r="DI32" s="658"/>
      <c r="DJ32" s="658"/>
      <c r="DK32" s="659"/>
      <c r="DL32" s="663">
        <v>1</v>
      </c>
      <c r="DM32" s="658"/>
      <c r="DN32" s="658"/>
      <c r="DO32" s="658"/>
      <c r="DP32" s="658"/>
      <c r="DQ32" s="658"/>
      <c r="DR32" s="658"/>
      <c r="DS32" s="658"/>
      <c r="DT32" s="658"/>
      <c r="DU32" s="658"/>
      <c r="DV32" s="659"/>
      <c r="DW32" s="660">
        <v>0</v>
      </c>
      <c r="DX32" s="672"/>
      <c r="DY32" s="672"/>
      <c r="DZ32" s="672"/>
      <c r="EA32" s="672"/>
      <c r="EB32" s="672"/>
      <c r="EC32" s="684"/>
    </row>
    <row r="33" spans="2:133" ht="11.25" customHeight="1" x14ac:dyDescent="0.15">
      <c r="B33" s="654" t="s">
        <v>322</v>
      </c>
      <c r="C33" s="655"/>
      <c r="D33" s="655"/>
      <c r="E33" s="655"/>
      <c r="F33" s="655"/>
      <c r="G33" s="655"/>
      <c r="H33" s="655"/>
      <c r="I33" s="655"/>
      <c r="J33" s="655"/>
      <c r="K33" s="655"/>
      <c r="L33" s="655"/>
      <c r="M33" s="655"/>
      <c r="N33" s="655"/>
      <c r="O33" s="655"/>
      <c r="P33" s="655"/>
      <c r="Q33" s="656"/>
      <c r="R33" s="657">
        <v>98051</v>
      </c>
      <c r="S33" s="658"/>
      <c r="T33" s="658"/>
      <c r="U33" s="658"/>
      <c r="V33" s="658"/>
      <c r="W33" s="658"/>
      <c r="X33" s="658"/>
      <c r="Y33" s="659"/>
      <c r="Z33" s="695">
        <v>2.2000000000000002</v>
      </c>
      <c r="AA33" s="695"/>
      <c r="AB33" s="695"/>
      <c r="AC33" s="695"/>
      <c r="AD33" s="696">
        <v>50377</v>
      </c>
      <c r="AE33" s="696"/>
      <c r="AF33" s="696"/>
      <c r="AG33" s="696"/>
      <c r="AH33" s="696"/>
      <c r="AI33" s="696"/>
      <c r="AJ33" s="696"/>
      <c r="AK33" s="696"/>
      <c r="AL33" s="660">
        <v>2.1</v>
      </c>
      <c r="AM33" s="661"/>
      <c r="AN33" s="661"/>
      <c r="AO33" s="697"/>
      <c r="AP33" s="700"/>
      <c r="AQ33" s="701"/>
      <c r="AR33" s="701"/>
      <c r="AS33" s="701"/>
      <c r="AT33" s="733"/>
      <c r="AU33" s="219"/>
      <c r="AV33" s="219"/>
      <c r="AW33" s="219"/>
      <c r="AX33" s="638" t="s">
        <v>323</v>
      </c>
      <c r="AY33" s="639"/>
      <c r="AZ33" s="639"/>
      <c r="BA33" s="639"/>
      <c r="BB33" s="639"/>
      <c r="BC33" s="639"/>
      <c r="BD33" s="639"/>
      <c r="BE33" s="639"/>
      <c r="BF33" s="640"/>
      <c r="BG33" s="718">
        <v>97.6</v>
      </c>
      <c r="BH33" s="642"/>
      <c r="BI33" s="642"/>
      <c r="BJ33" s="642"/>
      <c r="BK33" s="642"/>
      <c r="BL33" s="642"/>
      <c r="BM33" s="688">
        <v>93.6</v>
      </c>
      <c r="BN33" s="642"/>
      <c r="BO33" s="642"/>
      <c r="BP33" s="642"/>
      <c r="BQ33" s="705"/>
      <c r="BR33" s="718">
        <v>97.8</v>
      </c>
      <c r="BS33" s="642"/>
      <c r="BT33" s="642"/>
      <c r="BU33" s="642"/>
      <c r="BV33" s="642"/>
      <c r="BW33" s="642"/>
      <c r="BX33" s="688">
        <v>93.7</v>
      </c>
      <c r="BY33" s="642"/>
      <c r="BZ33" s="642"/>
      <c r="CA33" s="642"/>
      <c r="CB33" s="705"/>
      <c r="CD33" s="654" t="s">
        <v>324</v>
      </c>
      <c r="CE33" s="655"/>
      <c r="CF33" s="655"/>
      <c r="CG33" s="655"/>
      <c r="CH33" s="655"/>
      <c r="CI33" s="655"/>
      <c r="CJ33" s="655"/>
      <c r="CK33" s="655"/>
      <c r="CL33" s="655"/>
      <c r="CM33" s="655"/>
      <c r="CN33" s="655"/>
      <c r="CO33" s="655"/>
      <c r="CP33" s="655"/>
      <c r="CQ33" s="656"/>
      <c r="CR33" s="657">
        <v>1978961</v>
      </c>
      <c r="CS33" s="670"/>
      <c r="CT33" s="670"/>
      <c r="CU33" s="670"/>
      <c r="CV33" s="670"/>
      <c r="CW33" s="670"/>
      <c r="CX33" s="670"/>
      <c r="CY33" s="671"/>
      <c r="CZ33" s="660">
        <v>45.6</v>
      </c>
      <c r="DA33" s="672"/>
      <c r="DB33" s="672"/>
      <c r="DC33" s="673"/>
      <c r="DD33" s="663">
        <v>1455047</v>
      </c>
      <c r="DE33" s="670"/>
      <c r="DF33" s="670"/>
      <c r="DG33" s="670"/>
      <c r="DH33" s="670"/>
      <c r="DI33" s="670"/>
      <c r="DJ33" s="670"/>
      <c r="DK33" s="671"/>
      <c r="DL33" s="663">
        <v>1059458</v>
      </c>
      <c r="DM33" s="670"/>
      <c r="DN33" s="670"/>
      <c r="DO33" s="670"/>
      <c r="DP33" s="670"/>
      <c r="DQ33" s="670"/>
      <c r="DR33" s="670"/>
      <c r="DS33" s="670"/>
      <c r="DT33" s="670"/>
      <c r="DU33" s="670"/>
      <c r="DV33" s="671"/>
      <c r="DW33" s="660">
        <v>44</v>
      </c>
      <c r="DX33" s="672"/>
      <c r="DY33" s="672"/>
      <c r="DZ33" s="672"/>
      <c r="EA33" s="672"/>
      <c r="EB33" s="672"/>
      <c r="EC33" s="684"/>
    </row>
    <row r="34" spans="2:133" ht="11.25" customHeight="1" x14ac:dyDescent="0.15">
      <c r="B34" s="654" t="s">
        <v>325</v>
      </c>
      <c r="C34" s="655"/>
      <c r="D34" s="655"/>
      <c r="E34" s="655"/>
      <c r="F34" s="655"/>
      <c r="G34" s="655"/>
      <c r="H34" s="655"/>
      <c r="I34" s="655"/>
      <c r="J34" s="655"/>
      <c r="K34" s="655"/>
      <c r="L34" s="655"/>
      <c r="M34" s="655"/>
      <c r="N34" s="655"/>
      <c r="O34" s="655"/>
      <c r="P34" s="655"/>
      <c r="Q34" s="656"/>
      <c r="R34" s="657">
        <v>19887</v>
      </c>
      <c r="S34" s="658"/>
      <c r="T34" s="658"/>
      <c r="U34" s="658"/>
      <c r="V34" s="658"/>
      <c r="W34" s="658"/>
      <c r="X34" s="658"/>
      <c r="Y34" s="659"/>
      <c r="Z34" s="695">
        <v>0.4</v>
      </c>
      <c r="AA34" s="695"/>
      <c r="AB34" s="695"/>
      <c r="AC34" s="695"/>
      <c r="AD34" s="696" t="s">
        <v>233</v>
      </c>
      <c r="AE34" s="696"/>
      <c r="AF34" s="696"/>
      <c r="AG34" s="696"/>
      <c r="AH34" s="696"/>
      <c r="AI34" s="696"/>
      <c r="AJ34" s="696"/>
      <c r="AK34" s="696"/>
      <c r="AL34" s="660" t="s">
        <v>131</v>
      </c>
      <c r="AM34" s="661"/>
      <c r="AN34" s="661"/>
      <c r="AO34" s="697"/>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54" t="s">
        <v>326</v>
      </c>
      <c r="CE34" s="655"/>
      <c r="CF34" s="655"/>
      <c r="CG34" s="655"/>
      <c r="CH34" s="655"/>
      <c r="CI34" s="655"/>
      <c r="CJ34" s="655"/>
      <c r="CK34" s="655"/>
      <c r="CL34" s="655"/>
      <c r="CM34" s="655"/>
      <c r="CN34" s="655"/>
      <c r="CO34" s="655"/>
      <c r="CP34" s="655"/>
      <c r="CQ34" s="656"/>
      <c r="CR34" s="657">
        <v>651167</v>
      </c>
      <c r="CS34" s="658"/>
      <c r="CT34" s="658"/>
      <c r="CU34" s="658"/>
      <c r="CV34" s="658"/>
      <c r="CW34" s="658"/>
      <c r="CX34" s="658"/>
      <c r="CY34" s="659"/>
      <c r="CZ34" s="660">
        <v>15</v>
      </c>
      <c r="DA34" s="672"/>
      <c r="DB34" s="672"/>
      <c r="DC34" s="673"/>
      <c r="DD34" s="663">
        <v>484292</v>
      </c>
      <c r="DE34" s="658"/>
      <c r="DF34" s="658"/>
      <c r="DG34" s="658"/>
      <c r="DH34" s="658"/>
      <c r="DI34" s="658"/>
      <c r="DJ34" s="658"/>
      <c r="DK34" s="659"/>
      <c r="DL34" s="663">
        <v>390931</v>
      </c>
      <c r="DM34" s="658"/>
      <c r="DN34" s="658"/>
      <c r="DO34" s="658"/>
      <c r="DP34" s="658"/>
      <c r="DQ34" s="658"/>
      <c r="DR34" s="658"/>
      <c r="DS34" s="658"/>
      <c r="DT34" s="658"/>
      <c r="DU34" s="658"/>
      <c r="DV34" s="659"/>
      <c r="DW34" s="660">
        <v>16.2</v>
      </c>
      <c r="DX34" s="672"/>
      <c r="DY34" s="672"/>
      <c r="DZ34" s="672"/>
      <c r="EA34" s="672"/>
      <c r="EB34" s="672"/>
      <c r="EC34" s="684"/>
    </row>
    <row r="35" spans="2:133" ht="11.25" customHeight="1" x14ac:dyDescent="0.15">
      <c r="B35" s="654" t="s">
        <v>327</v>
      </c>
      <c r="C35" s="655"/>
      <c r="D35" s="655"/>
      <c r="E35" s="655"/>
      <c r="F35" s="655"/>
      <c r="G35" s="655"/>
      <c r="H35" s="655"/>
      <c r="I35" s="655"/>
      <c r="J35" s="655"/>
      <c r="K35" s="655"/>
      <c r="L35" s="655"/>
      <c r="M35" s="655"/>
      <c r="N35" s="655"/>
      <c r="O35" s="655"/>
      <c r="P35" s="655"/>
      <c r="Q35" s="656"/>
      <c r="R35" s="657">
        <v>215736</v>
      </c>
      <c r="S35" s="658"/>
      <c r="T35" s="658"/>
      <c r="U35" s="658"/>
      <c r="V35" s="658"/>
      <c r="W35" s="658"/>
      <c r="X35" s="658"/>
      <c r="Y35" s="659"/>
      <c r="Z35" s="695">
        <v>4.8</v>
      </c>
      <c r="AA35" s="695"/>
      <c r="AB35" s="695"/>
      <c r="AC35" s="695"/>
      <c r="AD35" s="696" t="s">
        <v>233</v>
      </c>
      <c r="AE35" s="696"/>
      <c r="AF35" s="696"/>
      <c r="AG35" s="696"/>
      <c r="AH35" s="696"/>
      <c r="AI35" s="696"/>
      <c r="AJ35" s="696"/>
      <c r="AK35" s="696"/>
      <c r="AL35" s="660" t="s">
        <v>177</v>
      </c>
      <c r="AM35" s="661"/>
      <c r="AN35" s="661"/>
      <c r="AO35" s="697"/>
      <c r="AP35" s="222"/>
      <c r="AQ35" s="709" t="s">
        <v>328</v>
      </c>
      <c r="AR35" s="710"/>
      <c r="AS35" s="710"/>
      <c r="AT35" s="710"/>
      <c r="AU35" s="710"/>
      <c r="AV35" s="710"/>
      <c r="AW35" s="710"/>
      <c r="AX35" s="710"/>
      <c r="AY35" s="710"/>
      <c r="AZ35" s="710"/>
      <c r="BA35" s="710"/>
      <c r="BB35" s="710"/>
      <c r="BC35" s="710"/>
      <c r="BD35" s="710"/>
      <c r="BE35" s="710"/>
      <c r="BF35" s="711"/>
      <c r="BG35" s="709" t="s">
        <v>329</v>
      </c>
      <c r="BH35" s="710"/>
      <c r="BI35" s="710"/>
      <c r="BJ35" s="710"/>
      <c r="BK35" s="710"/>
      <c r="BL35" s="710"/>
      <c r="BM35" s="710"/>
      <c r="BN35" s="710"/>
      <c r="BO35" s="710"/>
      <c r="BP35" s="710"/>
      <c r="BQ35" s="710"/>
      <c r="BR35" s="710"/>
      <c r="BS35" s="710"/>
      <c r="BT35" s="710"/>
      <c r="BU35" s="710"/>
      <c r="BV35" s="710"/>
      <c r="BW35" s="710"/>
      <c r="BX35" s="710"/>
      <c r="BY35" s="710"/>
      <c r="BZ35" s="710"/>
      <c r="CA35" s="710"/>
      <c r="CB35" s="711"/>
      <c r="CD35" s="654" t="s">
        <v>330</v>
      </c>
      <c r="CE35" s="655"/>
      <c r="CF35" s="655"/>
      <c r="CG35" s="655"/>
      <c r="CH35" s="655"/>
      <c r="CI35" s="655"/>
      <c r="CJ35" s="655"/>
      <c r="CK35" s="655"/>
      <c r="CL35" s="655"/>
      <c r="CM35" s="655"/>
      <c r="CN35" s="655"/>
      <c r="CO35" s="655"/>
      <c r="CP35" s="655"/>
      <c r="CQ35" s="656"/>
      <c r="CR35" s="657">
        <v>77527</v>
      </c>
      <c r="CS35" s="670"/>
      <c r="CT35" s="670"/>
      <c r="CU35" s="670"/>
      <c r="CV35" s="670"/>
      <c r="CW35" s="670"/>
      <c r="CX35" s="670"/>
      <c r="CY35" s="671"/>
      <c r="CZ35" s="660">
        <v>1.8</v>
      </c>
      <c r="DA35" s="672"/>
      <c r="DB35" s="672"/>
      <c r="DC35" s="673"/>
      <c r="DD35" s="663">
        <v>52734</v>
      </c>
      <c r="DE35" s="670"/>
      <c r="DF35" s="670"/>
      <c r="DG35" s="670"/>
      <c r="DH35" s="670"/>
      <c r="DI35" s="670"/>
      <c r="DJ35" s="670"/>
      <c r="DK35" s="671"/>
      <c r="DL35" s="663">
        <v>39101</v>
      </c>
      <c r="DM35" s="670"/>
      <c r="DN35" s="670"/>
      <c r="DO35" s="670"/>
      <c r="DP35" s="670"/>
      <c r="DQ35" s="670"/>
      <c r="DR35" s="670"/>
      <c r="DS35" s="670"/>
      <c r="DT35" s="670"/>
      <c r="DU35" s="670"/>
      <c r="DV35" s="671"/>
      <c r="DW35" s="660">
        <v>1.6</v>
      </c>
      <c r="DX35" s="672"/>
      <c r="DY35" s="672"/>
      <c r="DZ35" s="672"/>
      <c r="EA35" s="672"/>
      <c r="EB35" s="672"/>
      <c r="EC35" s="684"/>
    </row>
    <row r="36" spans="2:133" ht="11.25" customHeight="1" x14ac:dyDescent="0.15">
      <c r="B36" s="654" t="s">
        <v>331</v>
      </c>
      <c r="C36" s="655"/>
      <c r="D36" s="655"/>
      <c r="E36" s="655"/>
      <c r="F36" s="655"/>
      <c r="G36" s="655"/>
      <c r="H36" s="655"/>
      <c r="I36" s="655"/>
      <c r="J36" s="655"/>
      <c r="K36" s="655"/>
      <c r="L36" s="655"/>
      <c r="M36" s="655"/>
      <c r="N36" s="655"/>
      <c r="O36" s="655"/>
      <c r="P36" s="655"/>
      <c r="Q36" s="656"/>
      <c r="R36" s="657">
        <v>133680</v>
      </c>
      <c r="S36" s="658"/>
      <c r="T36" s="658"/>
      <c r="U36" s="658"/>
      <c r="V36" s="658"/>
      <c r="W36" s="658"/>
      <c r="X36" s="658"/>
      <c r="Y36" s="659"/>
      <c r="Z36" s="695">
        <v>3</v>
      </c>
      <c r="AA36" s="695"/>
      <c r="AB36" s="695"/>
      <c r="AC36" s="695"/>
      <c r="AD36" s="696" t="s">
        <v>131</v>
      </c>
      <c r="AE36" s="696"/>
      <c r="AF36" s="696"/>
      <c r="AG36" s="696"/>
      <c r="AH36" s="696"/>
      <c r="AI36" s="696"/>
      <c r="AJ36" s="696"/>
      <c r="AK36" s="696"/>
      <c r="AL36" s="660" t="s">
        <v>131</v>
      </c>
      <c r="AM36" s="661"/>
      <c r="AN36" s="661"/>
      <c r="AO36" s="697"/>
      <c r="AP36" s="222"/>
      <c r="AQ36" s="706" t="s">
        <v>332</v>
      </c>
      <c r="AR36" s="707"/>
      <c r="AS36" s="707"/>
      <c r="AT36" s="707"/>
      <c r="AU36" s="707"/>
      <c r="AV36" s="707"/>
      <c r="AW36" s="707"/>
      <c r="AX36" s="707"/>
      <c r="AY36" s="708"/>
      <c r="AZ36" s="712">
        <v>417503</v>
      </c>
      <c r="BA36" s="713"/>
      <c r="BB36" s="713"/>
      <c r="BC36" s="713"/>
      <c r="BD36" s="713"/>
      <c r="BE36" s="713"/>
      <c r="BF36" s="714"/>
      <c r="BG36" s="715" t="s">
        <v>333</v>
      </c>
      <c r="BH36" s="716"/>
      <c r="BI36" s="716"/>
      <c r="BJ36" s="716"/>
      <c r="BK36" s="716"/>
      <c r="BL36" s="716"/>
      <c r="BM36" s="716"/>
      <c r="BN36" s="716"/>
      <c r="BO36" s="716"/>
      <c r="BP36" s="716"/>
      <c r="BQ36" s="716"/>
      <c r="BR36" s="716"/>
      <c r="BS36" s="716"/>
      <c r="BT36" s="716"/>
      <c r="BU36" s="717"/>
      <c r="BV36" s="712">
        <v>68412</v>
      </c>
      <c r="BW36" s="713"/>
      <c r="BX36" s="713"/>
      <c r="BY36" s="713"/>
      <c r="BZ36" s="713"/>
      <c r="CA36" s="713"/>
      <c r="CB36" s="714"/>
      <c r="CD36" s="654" t="s">
        <v>334</v>
      </c>
      <c r="CE36" s="655"/>
      <c r="CF36" s="655"/>
      <c r="CG36" s="655"/>
      <c r="CH36" s="655"/>
      <c r="CI36" s="655"/>
      <c r="CJ36" s="655"/>
      <c r="CK36" s="655"/>
      <c r="CL36" s="655"/>
      <c r="CM36" s="655"/>
      <c r="CN36" s="655"/>
      <c r="CO36" s="655"/>
      <c r="CP36" s="655"/>
      <c r="CQ36" s="656"/>
      <c r="CR36" s="657">
        <v>657977</v>
      </c>
      <c r="CS36" s="658"/>
      <c r="CT36" s="658"/>
      <c r="CU36" s="658"/>
      <c r="CV36" s="658"/>
      <c r="CW36" s="658"/>
      <c r="CX36" s="658"/>
      <c r="CY36" s="659"/>
      <c r="CZ36" s="660">
        <v>15.2</v>
      </c>
      <c r="DA36" s="672"/>
      <c r="DB36" s="672"/>
      <c r="DC36" s="673"/>
      <c r="DD36" s="663">
        <v>426495</v>
      </c>
      <c r="DE36" s="658"/>
      <c r="DF36" s="658"/>
      <c r="DG36" s="658"/>
      <c r="DH36" s="658"/>
      <c r="DI36" s="658"/>
      <c r="DJ36" s="658"/>
      <c r="DK36" s="659"/>
      <c r="DL36" s="663">
        <v>356565</v>
      </c>
      <c r="DM36" s="658"/>
      <c r="DN36" s="658"/>
      <c r="DO36" s="658"/>
      <c r="DP36" s="658"/>
      <c r="DQ36" s="658"/>
      <c r="DR36" s="658"/>
      <c r="DS36" s="658"/>
      <c r="DT36" s="658"/>
      <c r="DU36" s="658"/>
      <c r="DV36" s="659"/>
      <c r="DW36" s="660">
        <v>14.8</v>
      </c>
      <c r="DX36" s="672"/>
      <c r="DY36" s="672"/>
      <c r="DZ36" s="672"/>
      <c r="EA36" s="672"/>
      <c r="EB36" s="672"/>
      <c r="EC36" s="684"/>
    </row>
    <row r="37" spans="2:133" ht="11.25" customHeight="1" x14ac:dyDescent="0.15">
      <c r="B37" s="654" t="s">
        <v>335</v>
      </c>
      <c r="C37" s="655"/>
      <c r="D37" s="655"/>
      <c r="E37" s="655"/>
      <c r="F37" s="655"/>
      <c r="G37" s="655"/>
      <c r="H37" s="655"/>
      <c r="I37" s="655"/>
      <c r="J37" s="655"/>
      <c r="K37" s="655"/>
      <c r="L37" s="655"/>
      <c r="M37" s="655"/>
      <c r="N37" s="655"/>
      <c r="O37" s="655"/>
      <c r="P37" s="655"/>
      <c r="Q37" s="656"/>
      <c r="R37" s="657">
        <v>91105</v>
      </c>
      <c r="S37" s="658"/>
      <c r="T37" s="658"/>
      <c r="U37" s="658"/>
      <c r="V37" s="658"/>
      <c r="W37" s="658"/>
      <c r="X37" s="658"/>
      <c r="Y37" s="659"/>
      <c r="Z37" s="695">
        <v>2</v>
      </c>
      <c r="AA37" s="695"/>
      <c r="AB37" s="695"/>
      <c r="AC37" s="695"/>
      <c r="AD37" s="696">
        <v>28</v>
      </c>
      <c r="AE37" s="696"/>
      <c r="AF37" s="696"/>
      <c r="AG37" s="696"/>
      <c r="AH37" s="696"/>
      <c r="AI37" s="696"/>
      <c r="AJ37" s="696"/>
      <c r="AK37" s="696"/>
      <c r="AL37" s="660">
        <v>0</v>
      </c>
      <c r="AM37" s="661"/>
      <c r="AN37" s="661"/>
      <c r="AO37" s="697"/>
      <c r="AQ37" s="690" t="s">
        <v>336</v>
      </c>
      <c r="AR37" s="691"/>
      <c r="AS37" s="691"/>
      <c r="AT37" s="691"/>
      <c r="AU37" s="691"/>
      <c r="AV37" s="691"/>
      <c r="AW37" s="691"/>
      <c r="AX37" s="691"/>
      <c r="AY37" s="692"/>
      <c r="AZ37" s="657">
        <v>134927</v>
      </c>
      <c r="BA37" s="658"/>
      <c r="BB37" s="658"/>
      <c r="BC37" s="658"/>
      <c r="BD37" s="670"/>
      <c r="BE37" s="670"/>
      <c r="BF37" s="693"/>
      <c r="BG37" s="654" t="s">
        <v>337</v>
      </c>
      <c r="BH37" s="655"/>
      <c r="BI37" s="655"/>
      <c r="BJ37" s="655"/>
      <c r="BK37" s="655"/>
      <c r="BL37" s="655"/>
      <c r="BM37" s="655"/>
      <c r="BN37" s="655"/>
      <c r="BO37" s="655"/>
      <c r="BP37" s="655"/>
      <c r="BQ37" s="655"/>
      <c r="BR37" s="655"/>
      <c r="BS37" s="655"/>
      <c r="BT37" s="655"/>
      <c r="BU37" s="656"/>
      <c r="BV37" s="657">
        <v>61379</v>
      </c>
      <c r="BW37" s="658"/>
      <c r="BX37" s="658"/>
      <c r="BY37" s="658"/>
      <c r="BZ37" s="658"/>
      <c r="CA37" s="658"/>
      <c r="CB37" s="694"/>
      <c r="CD37" s="654" t="s">
        <v>338</v>
      </c>
      <c r="CE37" s="655"/>
      <c r="CF37" s="655"/>
      <c r="CG37" s="655"/>
      <c r="CH37" s="655"/>
      <c r="CI37" s="655"/>
      <c r="CJ37" s="655"/>
      <c r="CK37" s="655"/>
      <c r="CL37" s="655"/>
      <c r="CM37" s="655"/>
      <c r="CN37" s="655"/>
      <c r="CO37" s="655"/>
      <c r="CP37" s="655"/>
      <c r="CQ37" s="656"/>
      <c r="CR37" s="657">
        <v>245919</v>
      </c>
      <c r="CS37" s="670"/>
      <c r="CT37" s="670"/>
      <c r="CU37" s="670"/>
      <c r="CV37" s="670"/>
      <c r="CW37" s="670"/>
      <c r="CX37" s="670"/>
      <c r="CY37" s="671"/>
      <c r="CZ37" s="660">
        <v>5.7</v>
      </c>
      <c r="DA37" s="672"/>
      <c r="DB37" s="672"/>
      <c r="DC37" s="673"/>
      <c r="DD37" s="663">
        <v>205321</v>
      </c>
      <c r="DE37" s="670"/>
      <c r="DF37" s="670"/>
      <c r="DG37" s="670"/>
      <c r="DH37" s="670"/>
      <c r="DI37" s="670"/>
      <c r="DJ37" s="670"/>
      <c r="DK37" s="671"/>
      <c r="DL37" s="663">
        <v>203124</v>
      </c>
      <c r="DM37" s="670"/>
      <c r="DN37" s="670"/>
      <c r="DO37" s="670"/>
      <c r="DP37" s="670"/>
      <c r="DQ37" s="670"/>
      <c r="DR37" s="670"/>
      <c r="DS37" s="670"/>
      <c r="DT37" s="670"/>
      <c r="DU37" s="670"/>
      <c r="DV37" s="671"/>
      <c r="DW37" s="660">
        <v>8.4</v>
      </c>
      <c r="DX37" s="672"/>
      <c r="DY37" s="672"/>
      <c r="DZ37" s="672"/>
      <c r="EA37" s="672"/>
      <c r="EB37" s="672"/>
      <c r="EC37" s="684"/>
    </row>
    <row r="38" spans="2:133" ht="11.25" customHeight="1" x14ac:dyDescent="0.15">
      <c r="B38" s="654" t="s">
        <v>339</v>
      </c>
      <c r="C38" s="655"/>
      <c r="D38" s="655"/>
      <c r="E38" s="655"/>
      <c r="F38" s="655"/>
      <c r="G38" s="655"/>
      <c r="H38" s="655"/>
      <c r="I38" s="655"/>
      <c r="J38" s="655"/>
      <c r="K38" s="655"/>
      <c r="L38" s="655"/>
      <c r="M38" s="655"/>
      <c r="N38" s="655"/>
      <c r="O38" s="655"/>
      <c r="P38" s="655"/>
      <c r="Q38" s="656"/>
      <c r="R38" s="657">
        <v>574349</v>
      </c>
      <c r="S38" s="658"/>
      <c r="T38" s="658"/>
      <c r="U38" s="658"/>
      <c r="V38" s="658"/>
      <c r="W38" s="658"/>
      <c r="X38" s="658"/>
      <c r="Y38" s="659"/>
      <c r="Z38" s="695">
        <v>12.8</v>
      </c>
      <c r="AA38" s="695"/>
      <c r="AB38" s="695"/>
      <c r="AC38" s="695"/>
      <c r="AD38" s="696" t="s">
        <v>131</v>
      </c>
      <c r="AE38" s="696"/>
      <c r="AF38" s="696"/>
      <c r="AG38" s="696"/>
      <c r="AH38" s="696"/>
      <c r="AI38" s="696"/>
      <c r="AJ38" s="696"/>
      <c r="AK38" s="696"/>
      <c r="AL38" s="660" t="s">
        <v>131</v>
      </c>
      <c r="AM38" s="661"/>
      <c r="AN38" s="661"/>
      <c r="AO38" s="697"/>
      <c r="AQ38" s="690" t="s">
        <v>340</v>
      </c>
      <c r="AR38" s="691"/>
      <c r="AS38" s="691"/>
      <c r="AT38" s="691"/>
      <c r="AU38" s="691"/>
      <c r="AV38" s="691"/>
      <c r="AW38" s="691"/>
      <c r="AX38" s="691"/>
      <c r="AY38" s="692"/>
      <c r="AZ38" s="657">
        <v>62450</v>
      </c>
      <c r="BA38" s="658"/>
      <c r="BB38" s="658"/>
      <c r="BC38" s="658"/>
      <c r="BD38" s="670"/>
      <c r="BE38" s="670"/>
      <c r="BF38" s="693"/>
      <c r="BG38" s="654" t="s">
        <v>341</v>
      </c>
      <c r="BH38" s="655"/>
      <c r="BI38" s="655"/>
      <c r="BJ38" s="655"/>
      <c r="BK38" s="655"/>
      <c r="BL38" s="655"/>
      <c r="BM38" s="655"/>
      <c r="BN38" s="655"/>
      <c r="BO38" s="655"/>
      <c r="BP38" s="655"/>
      <c r="BQ38" s="655"/>
      <c r="BR38" s="655"/>
      <c r="BS38" s="655"/>
      <c r="BT38" s="655"/>
      <c r="BU38" s="656"/>
      <c r="BV38" s="657">
        <v>477</v>
      </c>
      <c r="BW38" s="658"/>
      <c r="BX38" s="658"/>
      <c r="BY38" s="658"/>
      <c r="BZ38" s="658"/>
      <c r="CA38" s="658"/>
      <c r="CB38" s="694"/>
      <c r="CD38" s="654" t="s">
        <v>342</v>
      </c>
      <c r="CE38" s="655"/>
      <c r="CF38" s="655"/>
      <c r="CG38" s="655"/>
      <c r="CH38" s="655"/>
      <c r="CI38" s="655"/>
      <c r="CJ38" s="655"/>
      <c r="CK38" s="655"/>
      <c r="CL38" s="655"/>
      <c r="CM38" s="655"/>
      <c r="CN38" s="655"/>
      <c r="CO38" s="655"/>
      <c r="CP38" s="655"/>
      <c r="CQ38" s="656"/>
      <c r="CR38" s="657">
        <v>355053</v>
      </c>
      <c r="CS38" s="658"/>
      <c r="CT38" s="658"/>
      <c r="CU38" s="658"/>
      <c r="CV38" s="658"/>
      <c r="CW38" s="658"/>
      <c r="CX38" s="658"/>
      <c r="CY38" s="659"/>
      <c r="CZ38" s="660">
        <v>8.1999999999999993</v>
      </c>
      <c r="DA38" s="672"/>
      <c r="DB38" s="672"/>
      <c r="DC38" s="673"/>
      <c r="DD38" s="663">
        <v>319904</v>
      </c>
      <c r="DE38" s="658"/>
      <c r="DF38" s="658"/>
      <c r="DG38" s="658"/>
      <c r="DH38" s="658"/>
      <c r="DI38" s="658"/>
      <c r="DJ38" s="658"/>
      <c r="DK38" s="659"/>
      <c r="DL38" s="663">
        <v>248314</v>
      </c>
      <c r="DM38" s="658"/>
      <c r="DN38" s="658"/>
      <c r="DO38" s="658"/>
      <c r="DP38" s="658"/>
      <c r="DQ38" s="658"/>
      <c r="DR38" s="658"/>
      <c r="DS38" s="658"/>
      <c r="DT38" s="658"/>
      <c r="DU38" s="658"/>
      <c r="DV38" s="659"/>
      <c r="DW38" s="660">
        <v>10.3</v>
      </c>
      <c r="DX38" s="672"/>
      <c r="DY38" s="672"/>
      <c r="DZ38" s="672"/>
      <c r="EA38" s="672"/>
      <c r="EB38" s="672"/>
      <c r="EC38" s="684"/>
    </row>
    <row r="39" spans="2:133" ht="11.25" customHeight="1" x14ac:dyDescent="0.15">
      <c r="B39" s="654" t="s">
        <v>343</v>
      </c>
      <c r="C39" s="655"/>
      <c r="D39" s="655"/>
      <c r="E39" s="655"/>
      <c r="F39" s="655"/>
      <c r="G39" s="655"/>
      <c r="H39" s="655"/>
      <c r="I39" s="655"/>
      <c r="J39" s="655"/>
      <c r="K39" s="655"/>
      <c r="L39" s="655"/>
      <c r="M39" s="655"/>
      <c r="N39" s="655"/>
      <c r="O39" s="655"/>
      <c r="P39" s="655"/>
      <c r="Q39" s="656"/>
      <c r="R39" s="657" t="s">
        <v>131</v>
      </c>
      <c r="S39" s="658"/>
      <c r="T39" s="658"/>
      <c r="U39" s="658"/>
      <c r="V39" s="658"/>
      <c r="W39" s="658"/>
      <c r="X39" s="658"/>
      <c r="Y39" s="659"/>
      <c r="Z39" s="695" t="s">
        <v>233</v>
      </c>
      <c r="AA39" s="695"/>
      <c r="AB39" s="695"/>
      <c r="AC39" s="695"/>
      <c r="AD39" s="696" t="s">
        <v>131</v>
      </c>
      <c r="AE39" s="696"/>
      <c r="AF39" s="696"/>
      <c r="AG39" s="696"/>
      <c r="AH39" s="696"/>
      <c r="AI39" s="696"/>
      <c r="AJ39" s="696"/>
      <c r="AK39" s="696"/>
      <c r="AL39" s="660" t="s">
        <v>233</v>
      </c>
      <c r="AM39" s="661"/>
      <c r="AN39" s="661"/>
      <c r="AO39" s="697"/>
      <c r="AQ39" s="690" t="s">
        <v>344</v>
      </c>
      <c r="AR39" s="691"/>
      <c r="AS39" s="691"/>
      <c r="AT39" s="691"/>
      <c r="AU39" s="691"/>
      <c r="AV39" s="691"/>
      <c r="AW39" s="691"/>
      <c r="AX39" s="691"/>
      <c r="AY39" s="692"/>
      <c r="AZ39" s="657" t="s">
        <v>233</v>
      </c>
      <c r="BA39" s="658"/>
      <c r="BB39" s="658"/>
      <c r="BC39" s="658"/>
      <c r="BD39" s="670"/>
      <c r="BE39" s="670"/>
      <c r="BF39" s="693"/>
      <c r="BG39" s="654" t="s">
        <v>345</v>
      </c>
      <c r="BH39" s="655"/>
      <c r="BI39" s="655"/>
      <c r="BJ39" s="655"/>
      <c r="BK39" s="655"/>
      <c r="BL39" s="655"/>
      <c r="BM39" s="655"/>
      <c r="BN39" s="655"/>
      <c r="BO39" s="655"/>
      <c r="BP39" s="655"/>
      <c r="BQ39" s="655"/>
      <c r="BR39" s="655"/>
      <c r="BS39" s="655"/>
      <c r="BT39" s="655"/>
      <c r="BU39" s="656"/>
      <c r="BV39" s="657">
        <v>693</v>
      </c>
      <c r="BW39" s="658"/>
      <c r="BX39" s="658"/>
      <c r="BY39" s="658"/>
      <c r="BZ39" s="658"/>
      <c r="CA39" s="658"/>
      <c r="CB39" s="694"/>
      <c r="CD39" s="654" t="s">
        <v>346</v>
      </c>
      <c r="CE39" s="655"/>
      <c r="CF39" s="655"/>
      <c r="CG39" s="655"/>
      <c r="CH39" s="655"/>
      <c r="CI39" s="655"/>
      <c r="CJ39" s="655"/>
      <c r="CK39" s="655"/>
      <c r="CL39" s="655"/>
      <c r="CM39" s="655"/>
      <c r="CN39" s="655"/>
      <c r="CO39" s="655"/>
      <c r="CP39" s="655"/>
      <c r="CQ39" s="656"/>
      <c r="CR39" s="657">
        <v>138159</v>
      </c>
      <c r="CS39" s="670"/>
      <c r="CT39" s="670"/>
      <c r="CU39" s="670"/>
      <c r="CV39" s="670"/>
      <c r="CW39" s="670"/>
      <c r="CX39" s="670"/>
      <c r="CY39" s="671"/>
      <c r="CZ39" s="660">
        <v>3.2</v>
      </c>
      <c r="DA39" s="672"/>
      <c r="DB39" s="672"/>
      <c r="DC39" s="673"/>
      <c r="DD39" s="663">
        <v>125444</v>
      </c>
      <c r="DE39" s="670"/>
      <c r="DF39" s="670"/>
      <c r="DG39" s="670"/>
      <c r="DH39" s="670"/>
      <c r="DI39" s="670"/>
      <c r="DJ39" s="670"/>
      <c r="DK39" s="671"/>
      <c r="DL39" s="663" t="s">
        <v>233</v>
      </c>
      <c r="DM39" s="670"/>
      <c r="DN39" s="670"/>
      <c r="DO39" s="670"/>
      <c r="DP39" s="670"/>
      <c r="DQ39" s="670"/>
      <c r="DR39" s="670"/>
      <c r="DS39" s="670"/>
      <c r="DT39" s="670"/>
      <c r="DU39" s="670"/>
      <c r="DV39" s="671"/>
      <c r="DW39" s="660" t="s">
        <v>131</v>
      </c>
      <c r="DX39" s="672"/>
      <c r="DY39" s="672"/>
      <c r="DZ39" s="672"/>
      <c r="EA39" s="672"/>
      <c r="EB39" s="672"/>
      <c r="EC39" s="684"/>
    </row>
    <row r="40" spans="2:133" ht="11.25" customHeight="1" x14ac:dyDescent="0.15">
      <c r="B40" s="654" t="s">
        <v>347</v>
      </c>
      <c r="C40" s="655"/>
      <c r="D40" s="655"/>
      <c r="E40" s="655"/>
      <c r="F40" s="655"/>
      <c r="G40" s="655"/>
      <c r="H40" s="655"/>
      <c r="I40" s="655"/>
      <c r="J40" s="655"/>
      <c r="K40" s="655"/>
      <c r="L40" s="655"/>
      <c r="M40" s="655"/>
      <c r="N40" s="655"/>
      <c r="O40" s="655"/>
      <c r="P40" s="655"/>
      <c r="Q40" s="656"/>
      <c r="R40" s="657">
        <v>18249</v>
      </c>
      <c r="S40" s="658"/>
      <c r="T40" s="658"/>
      <c r="U40" s="658"/>
      <c r="V40" s="658"/>
      <c r="W40" s="658"/>
      <c r="X40" s="658"/>
      <c r="Y40" s="659"/>
      <c r="Z40" s="695">
        <v>0.4</v>
      </c>
      <c r="AA40" s="695"/>
      <c r="AB40" s="695"/>
      <c r="AC40" s="695"/>
      <c r="AD40" s="696" t="s">
        <v>131</v>
      </c>
      <c r="AE40" s="696"/>
      <c r="AF40" s="696"/>
      <c r="AG40" s="696"/>
      <c r="AH40" s="696"/>
      <c r="AI40" s="696"/>
      <c r="AJ40" s="696"/>
      <c r="AK40" s="696"/>
      <c r="AL40" s="660" t="s">
        <v>233</v>
      </c>
      <c r="AM40" s="661"/>
      <c r="AN40" s="661"/>
      <c r="AO40" s="697"/>
      <c r="AQ40" s="690" t="s">
        <v>348</v>
      </c>
      <c r="AR40" s="691"/>
      <c r="AS40" s="691"/>
      <c r="AT40" s="691"/>
      <c r="AU40" s="691"/>
      <c r="AV40" s="691"/>
      <c r="AW40" s="691"/>
      <c r="AX40" s="691"/>
      <c r="AY40" s="692"/>
      <c r="AZ40" s="657" t="s">
        <v>233</v>
      </c>
      <c r="BA40" s="658"/>
      <c r="BB40" s="658"/>
      <c r="BC40" s="658"/>
      <c r="BD40" s="670"/>
      <c r="BE40" s="670"/>
      <c r="BF40" s="693"/>
      <c r="BG40" s="698" t="s">
        <v>349</v>
      </c>
      <c r="BH40" s="699"/>
      <c r="BI40" s="699"/>
      <c r="BJ40" s="699"/>
      <c r="BK40" s="699"/>
      <c r="BL40" s="223"/>
      <c r="BM40" s="655" t="s">
        <v>350</v>
      </c>
      <c r="BN40" s="655"/>
      <c r="BO40" s="655"/>
      <c r="BP40" s="655"/>
      <c r="BQ40" s="655"/>
      <c r="BR40" s="655"/>
      <c r="BS40" s="655"/>
      <c r="BT40" s="655"/>
      <c r="BU40" s="656"/>
      <c r="BV40" s="657">
        <v>91</v>
      </c>
      <c r="BW40" s="658"/>
      <c r="BX40" s="658"/>
      <c r="BY40" s="658"/>
      <c r="BZ40" s="658"/>
      <c r="CA40" s="658"/>
      <c r="CB40" s="694"/>
      <c r="CD40" s="654" t="s">
        <v>351</v>
      </c>
      <c r="CE40" s="655"/>
      <c r="CF40" s="655"/>
      <c r="CG40" s="655"/>
      <c r="CH40" s="655"/>
      <c r="CI40" s="655"/>
      <c r="CJ40" s="655"/>
      <c r="CK40" s="655"/>
      <c r="CL40" s="655"/>
      <c r="CM40" s="655"/>
      <c r="CN40" s="655"/>
      <c r="CO40" s="655"/>
      <c r="CP40" s="655"/>
      <c r="CQ40" s="656"/>
      <c r="CR40" s="657">
        <v>99078</v>
      </c>
      <c r="CS40" s="658"/>
      <c r="CT40" s="658"/>
      <c r="CU40" s="658"/>
      <c r="CV40" s="658"/>
      <c r="CW40" s="658"/>
      <c r="CX40" s="658"/>
      <c r="CY40" s="659"/>
      <c r="CZ40" s="660">
        <v>2.2999999999999998</v>
      </c>
      <c r="DA40" s="672"/>
      <c r="DB40" s="672"/>
      <c r="DC40" s="673"/>
      <c r="DD40" s="663">
        <v>46178</v>
      </c>
      <c r="DE40" s="658"/>
      <c r="DF40" s="658"/>
      <c r="DG40" s="658"/>
      <c r="DH40" s="658"/>
      <c r="DI40" s="658"/>
      <c r="DJ40" s="658"/>
      <c r="DK40" s="659"/>
      <c r="DL40" s="663">
        <v>24547</v>
      </c>
      <c r="DM40" s="658"/>
      <c r="DN40" s="658"/>
      <c r="DO40" s="658"/>
      <c r="DP40" s="658"/>
      <c r="DQ40" s="658"/>
      <c r="DR40" s="658"/>
      <c r="DS40" s="658"/>
      <c r="DT40" s="658"/>
      <c r="DU40" s="658"/>
      <c r="DV40" s="659"/>
      <c r="DW40" s="660">
        <v>1</v>
      </c>
      <c r="DX40" s="672"/>
      <c r="DY40" s="672"/>
      <c r="DZ40" s="672"/>
      <c r="EA40" s="672"/>
      <c r="EB40" s="672"/>
      <c r="EC40" s="684"/>
    </row>
    <row r="41" spans="2:133" ht="11.25" customHeight="1" x14ac:dyDescent="0.15">
      <c r="B41" s="638" t="s">
        <v>352</v>
      </c>
      <c r="C41" s="639"/>
      <c r="D41" s="639"/>
      <c r="E41" s="639"/>
      <c r="F41" s="639"/>
      <c r="G41" s="639"/>
      <c r="H41" s="639"/>
      <c r="I41" s="639"/>
      <c r="J41" s="639"/>
      <c r="K41" s="639"/>
      <c r="L41" s="639"/>
      <c r="M41" s="639"/>
      <c r="N41" s="639"/>
      <c r="O41" s="639"/>
      <c r="P41" s="639"/>
      <c r="Q41" s="640"/>
      <c r="R41" s="641">
        <v>4500846</v>
      </c>
      <c r="S41" s="682"/>
      <c r="T41" s="682"/>
      <c r="U41" s="682"/>
      <c r="V41" s="682"/>
      <c r="W41" s="682"/>
      <c r="X41" s="682"/>
      <c r="Y41" s="685"/>
      <c r="Z41" s="686">
        <v>100</v>
      </c>
      <c r="AA41" s="686"/>
      <c r="AB41" s="686"/>
      <c r="AC41" s="686"/>
      <c r="AD41" s="687">
        <v>2392335</v>
      </c>
      <c r="AE41" s="687"/>
      <c r="AF41" s="687"/>
      <c r="AG41" s="687"/>
      <c r="AH41" s="687"/>
      <c r="AI41" s="687"/>
      <c r="AJ41" s="687"/>
      <c r="AK41" s="687"/>
      <c r="AL41" s="644">
        <v>100</v>
      </c>
      <c r="AM41" s="688"/>
      <c r="AN41" s="688"/>
      <c r="AO41" s="689"/>
      <c r="AQ41" s="690" t="s">
        <v>353</v>
      </c>
      <c r="AR41" s="691"/>
      <c r="AS41" s="691"/>
      <c r="AT41" s="691"/>
      <c r="AU41" s="691"/>
      <c r="AV41" s="691"/>
      <c r="AW41" s="691"/>
      <c r="AX41" s="691"/>
      <c r="AY41" s="692"/>
      <c r="AZ41" s="657">
        <v>43976</v>
      </c>
      <c r="BA41" s="658"/>
      <c r="BB41" s="658"/>
      <c r="BC41" s="658"/>
      <c r="BD41" s="670"/>
      <c r="BE41" s="670"/>
      <c r="BF41" s="693"/>
      <c r="BG41" s="698"/>
      <c r="BH41" s="699"/>
      <c r="BI41" s="699"/>
      <c r="BJ41" s="699"/>
      <c r="BK41" s="699"/>
      <c r="BL41" s="223"/>
      <c r="BM41" s="655" t="s">
        <v>354</v>
      </c>
      <c r="BN41" s="655"/>
      <c r="BO41" s="655"/>
      <c r="BP41" s="655"/>
      <c r="BQ41" s="655"/>
      <c r="BR41" s="655"/>
      <c r="BS41" s="655"/>
      <c r="BT41" s="655"/>
      <c r="BU41" s="656"/>
      <c r="BV41" s="657" t="s">
        <v>233</v>
      </c>
      <c r="BW41" s="658"/>
      <c r="BX41" s="658"/>
      <c r="BY41" s="658"/>
      <c r="BZ41" s="658"/>
      <c r="CA41" s="658"/>
      <c r="CB41" s="694"/>
      <c r="CD41" s="654" t="s">
        <v>355</v>
      </c>
      <c r="CE41" s="655"/>
      <c r="CF41" s="655"/>
      <c r="CG41" s="655"/>
      <c r="CH41" s="655"/>
      <c r="CI41" s="655"/>
      <c r="CJ41" s="655"/>
      <c r="CK41" s="655"/>
      <c r="CL41" s="655"/>
      <c r="CM41" s="655"/>
      <c r="CN41" s="655"/>
      <c r="CO41" s="655"/>
      <c r="CP41" s="655"/>
      <c r="CQ41" s="656"/>
      <c r="CR41" s="657" t="s">
        <v>177</v>
      </c>
      <c r="CS41" s="670"/>
      <c r="CT41" s="670"/>
      <c r="CU41" s="670"/>
      <c r="CV41" s="670"/>
      <c r="CW41" s="670"/>
      <c r="CX41" s="670"/>
      <c r="CY41" s="671"/>
      <c r="CZ41" s="660" t="s">
        <v>233</v>
      </c>
      <c r="DA41" s="672"/>
      <c r="DB41" s="672"/>
      <c r="DC41" s="673"/>
      <c r="DD41" s="663" t="s">
        <v>131</v>
      </c>
      <c r="DE41" s="670"/>
      <c r="DF41" s="670"/>
      <c r="DG41" s="670"/>
      <c r="DH41" s="670"/>
      <c r="DI41" s="670"/>
      <c r="DJ41" s="670"/>
      <c r="DK41" s="671"/>
      <c r="DL41" s="664"/>
      <c r="DM41" s="665"/>
      <c r="DN41" s="665"/>
      <c r="DO41" s="665"/>
      <c r="DP41" s="665"/>
      <c r="DQ41" s="665"/>
      <c r="DR41" s="665"/>
      <c r="DS41" s="665"/>
      <c r="DT41" s="665"/>
      <c r="DU41" s="665"/>
      <c r="DV41" s="666"/>
      <c r="DW41" s="667"/>
      <c r="DX41" s="668"/>
      <c r="DY41" s="668"/>
      <c r="DZ41" s="668"/>
      <c r="EA41" s="668"/>
      <c r="EB41" s="668"/>
      <c r="EC41" s="669"/>
    </row>
    <row r="42" spans="2:133" ht="11.25" customHeight="1" x14ac:dyDescent="0.15">
      <c r="AQ42" s="702" t="s">
        <v>356</v>
      </c>
      <c r="AR42" s="703"/>
      <c r="AS42" s="703"/>
      <c r="AT42" s="703"/>
      <c r="AU42" s="703"/>
      <c r="AV42" s="703"/>
      <c r="AW42" s="703"/>
      <c r="AX42" s="703"/>
      <c r="AY42" s="704"/>
      <c r="AZ42" s="641">
        <v>176150</v>
      </c>
      <c r="BA42" s="682"/>
      <c r="BB42" s="682"/>
      <c r="BC42" s="682"/>
      <c r="BD42" s="642"/>
      <c r="BE42" s="642"/>
      <c r="BF42" s="705"/>
      <c r="BG42" s="700"/>
      <c r="BH42" s="701"/>
      <c r="BI42" s="701"/>
      <c r="BJ42" s="701"/>
      <c r="BK42" s="701"/>
      <c r="BL42" s="224"/>
      <c r="BM42" s="639" t="s">
        <v>357</v>
      </c>
      <c r="BN42" s="639"/>
      <c r="BO42" s="639"/>
      <c r="BP42" s="639"/>
      <c r="BQ42" s="639"/>
      <c r="BR42" s="639"/>
      <c r="BS42" s="639"/>
      <c r="BT42" s="639"/>
      <c r="BU42" s="640"/>
      <c r="BV42" s="641">
        <v>402</v>
      </c>
      <c r="BW42" s="682"/>
      <c r="BX42" s="682"/>
      <c r="BY42" s="682"/>
      <c r="BZ42" s="682"/>
      <c r="CA42" s="682"/>
      <c r="CB42" s="683"/>
      <c r="CD42" s="654" t="s">
        <v>358</v>
      </c>
      <c r="CE42" s="655"/>
      <c r="CF42" s="655"/>
      <c r="CG42" s="655"/>
      <c r="CH42" s="655"/>
      <c r="CI42" s="655"/>
      <c r="CJ42" s="655"/>
      <c r="CK42" s="655"/>
      <c r="CL42" s="655"/>
      <c r="CM42" s="655"/>
      <c r="CN42" s="655"/>
      <c r="CO42" s="655"/>
      <c r="CP42" s="655"/>
      <c r="CQ42" s="656"/>
      <c r="CR42" s="657">
        <v>1052679</v>
      </c>
      <c r="CS42" s="670"/>
      <c r="CT42" s="670"/>
      <c r="CU42" s="670"/>
      <c r="CV42" s="670"/>
      <c r="CW42" s="670"/>
      <c r="CX42" s="670"/>
      <c r="CY42" s="671"/>
      <c r="CZ42" s="660">
        <v>24.3</v>
      </c>
      <c r="DA42" s="672"/>
      <c r="DB42" s="672"/>
      <c r="DC42" s="673"/>
      <c r="DD42" s="663">
        <v>239123</v>
      </c>
      <c r="DE42" s="670"/>
      <c r="DF42" s="670"/>
      <c r="DG42" s="670"/>
      <c r="DH42" s="670"/>
      <c r="DI42" s="670"/>
      <c r="DJ42" s="670"/>
      <c r="DK42" s="671"/>
      <c r="DL42" s="664"/>
      <c r="DM42" s="665"/>
      <c r="DN42" s="665"/>
      <c r="DO42" s="665"/>
      <c r="DP42" s="665"/>
      <c r="DQ42" s="665"/>
      <c r="DR42" s="665"/>
      <c r="DS42" s="665"/>
      <c r="DT42" s="665"/>
      <c r="DU42" s="665"/>
      <c r="DV42" s="666"/>
      <c r="DW42" s="667"/>
      <c r="DX42" s="668"/>
      <c r="DY42" s="668"/>
      <c r="DZ42" s="668"/>
      <c r="EA42" s="668"/>
      <c r="EB42" s="668"/>
      <c r="EC42" s="669"/>
    </row>
    <row r="43" spans="2:133" ht="11.25" customHeight="1" x14ac:dyDescent="0.15">
      <c r="B43" s="214" t="s">
        <v>359</v>
      </c>
      <c r="CD43" s="654" t="s">
        <v>360</v>
      </c>
      <c r="CE43" s="655"/>
      <c r="CF43" s="655"/>
      <c r="CG43" s="655"/>
      <c r="CH43" s="655"/>
      <c r="CI43" s="655"/>
      <c r="CJ43" s="655"/>
      <c r="CK43" s="655"/>
      <c r="CL43" s="655"/>
      <c r="CM43" s="655"/>
      <c r="CN43" s="655"/>
      <c r="CO43" s="655"/>
      <c r="CP43" s="655"/>
      <c r="CQ43" s="656"/>
      <c r="CR43" s="657">
        <v>24113</v>
      </c>
      <c r="CS43" s="670"/>
      <c r="CT43" s="670"/>
      <c r="CU43" s="670"/>
      <c r="CV43" s="670"/>
      <c r="CW43" s="670"/>
      <c r="CX43" s="670"/>
      <c r="CY43" s="671"/>
      <c r="CZ43" s="660">
        <v>0.6</v>
      </c>
      <c r="DA43" s="672"/>
      <c r="DB43" s="672"/>
      <c r="DC43" s="673"/>
      <c r="DD43" s="663">
        <v>24113</v>
      </c>
      <c r="DE43" s="670"/>
      <c r="DF43" s="670"/>
      <c r="DG43" s="670"/>
      <c r="DH43" s="670"/>
      <c r="DI43" s="670"/>
      <c r="DJ43" s="670"/>
      <c r="DK43" s="671"/>
      <c r="DL43" s="664"/>
      <c r="DM43" s="665"/>
      <c r="DN43" s="665"/>
      <c r="DO43" s="665"/>
      <c r="DP43" s="665"/>
      <c r="DQ43" s="665"/>
      <c r="DR43" s="665"/>
      <c r="DS43" s="665"/>
      <c r="DT43" s="665"/>
      <c r="DU43" s="665"/>
      <c r="DV43" s="666"/>
      <c r="DW43" s="667"/>
      <c r="DX43" s="668"/>
      <c r="DY43" s="668"/>
      <c r="DZ43" s="668"/>
      <c r="EA43" s="668"/>
      <c r="EB43" s="668"/>
      <c r="EC43" s="669"/>
    </row>
    <row r="44" spans="2:133" ht="11.25" customHeight="1" x14ac:dyDescent="0.15">
      <c r="B44" s="674" t="s">
        <v>361</v>
      </c>
      <c r="C44" s="674"/>
      <c r="D44" s="674"/>
      <c r="E44" s="674"/>
      <c r="F44" s="674"/>
      <c r="G44" s="674"/>
      <c r="H44" s="674"/>
      <c r="I44" s="674"/>
      <c r="J44" s="674"/>
      <c r="K44" s="674"/>
      <c r="L44" s="674"/>
      <c r="M44" s="674"/>
      <c r="N44" s="674"/>
      <c r="O44" s="674"/>
      <c r="P44" s="674"/>
      <c r="Q44" s="674"/>
      <c r="R44" s="674"/>
      <c r="S44" s="674"/>
      <c r="T44" s="674"/>
      <c r="U44" s="674"/>
      <c r="V44" s="674"/>
      <c r="W44" s="674"/>
      <c r="X44" s="674"/>
      <c r="Y44" s="674"/>
      <c r="Z44" s="674"/>
      <c r="AA44" s="674"/>
      <c r="AB44" s="674"/>
      <c r="AC44" s="674"/>
      <c r="AD44" s="674"/>
      <c r="AE44" s="674"/>
      <c r="AF44" s="674"/>
      <c r="AG44" s="674"/>
      <c r="AH44" s="674"/>
      <c r="AI44" s="674"/>
      <c r="AJ44" s="674"/>
      <c r="AK44" s="674"/>
      <c r="AL44" s="674"/>
      <c r="AM44" s="674"/>
      <c r="AN44" s="674"/>
      <c r="AO44" s="674"/>
      <c r="AP44" s="674"/>
      <c r="AQ44" s="674"/>
      <c r="AR44" s="674"/>
      <c r="AS44" s="674"/>
      <c r="AT44" s="674"/>
      <c r="AU44" s="674"/>
      <c r="AV44" s="674"/>
      <c r="AW44" s="674"/>
      <c r="AX44" s="674"/>
      <c r="AY44" s="674"/>
      <c r="AZ44" s="674"/>
      <c r="BA44" s="674"/>
      <c r="BB44" s="674"/>
      <c r="BC44" s="674"/>
      <c r="BD44" s="674"/>
      <c r="BE44" s="674"/>
      <c r="BF44" s="674"/>
      <c r="BG44" s="674"/>
      <c r="BH44" s="674"/>
      <c r="BI44" s="674"/>
      <c r="BJ44" s="674"/>
      <c r="BK44" s="674"/>
      <c r="BL44" s="674"/>
      <c r="BM44" s="674"/>
      <c r="BN44" s="674"/>
      <c r="BO44" s="674"/>
      <c r="BP44" s="674"/>
      <c r="BQ44" s="674"/>
      <c r="BR44" s="674"/>
      <c r="BS44" s="674"/>
      <c r="BT44" s="674"/>
      <c r="BU44" s="674"/>
      <c r="BV44" s="674"/>
      <c r="BW44" s="674"/>
      <c r="BX44" s="674"/>
      <c r="BY44" s="674"/>
      <c r="BZ44" s="674"/>
      <c r="CA44" s="674"/>
      <c r="CB44" s="674"/>
      <c r="CC44" s="675"/>
      <c r="CD44" s="676" t="s">
        <v>309</v>
      </c>
      <c r="CE44" s="677"/>
      <c r="CF44" s="654" t="s">
        <v>362</v>
      </c>
      <c r="CG44" s="655"/>
      <c r="CH44" s="655"/>
      <c r="CI44" s="655"/>
      <c r="CJ44" s="655"/>
      <c r="CK44" s="655"/>
      <c r="CL44" s="655"/>
      <c r="CM44" s="655"/>
      <c r="CN44" s="655"/>
      <c r="CO44" s="655"/>
      <c r="CP44" s="655"/>
      <c r="CQ44" s="656"/>
      <c r="CR44" s="657">
        <v>1052679</v>
      </c>
      <c r="CS44" s="658"/>
      <c r="CT44" s="658"/>
      <c r="CU44" s="658"/>
      <c r="CV44" s="658"/>
      <c r="CW44" s="658"/>
      <c r="CX44" s="658"/>
      <c r="CY44" s="659"/>
      <c r="CZ44" s="660">
        <v>24.3</v>
      </c>
      <c r="DA44" s="661"/>
      <c r="DB44" s="661"/>
      <c r="DC44" s="662"/>
      <c r="DD44" s="663">
        <v>239123</v>
      </c>
      <c r="DE44" s="658"/>
      <c r="DF44" s="658"/>
      <c r="DG44" s="658"/>
      <c r="DH44" s="658"/>
      <c r="DI44" s="658"/>
      <c r="DJ44" s="658"/>
      <c r="DK44" s="659"/>
      <c r="DL44" s="664"/>
      <c r="DM44" s="665"/>
      <c r="DN44" s="665"/>
      <c r="DO44" s="665"/>
      <c r="DP44" s="665"/>
      <c r="DQ44" s="665"/>
      <c r="DR44" s="665"/>
      <c r="DS44" s="665"/>
      <c r="DT44" s="665"/>
      <c r="DU44" s="665"/>
      <c r="DV44" s="666"/>
      <c r="DW44" s="667"/>
      <c r="DX44" s="668"/>
      <c r="DY44" s="668"/>
      <c r="DZ44" s="668"/>
      <c r="EA44" s="668"/>
      <c r="EB44" s="668"/>
      <c r="EC44" s="669"/>
    </row>
    <row r="45" spans="2:133" ht="11.25" customHeight="1" x14ac:dyDescent="0.15">
      <c r="B45" s="674" t="s">
        <v>363</v>
      </c>
      <c r="C45" s="674"/>
      <c r="D45" s="674"/>
      <c r="E45" s="674"/>
      <c r="F45" s="674"/>
      <c r="G45" s="674"/>
      <c r="H45" s="674"/>
      <c r="I45" s="674"/>
      <c r="J45" s="674"/>
      <c r="K45" s="674"/>
      <c r="L45" s="674"/>
      <c r="M45" s="674"/>
      <c r="N45" s="674"/>
      <c r="O45" s="674"/>
      <c r="P45" s="674"/>
      <c r="Q45" s="674"/>
      <c r="R45" s="674"/>
      <c r="S45" s="674"/>
      <c r="T45" s="674"/>
      <c r="U45" s="674"/>
      <c r="V45" s="674"/>
      <c r="W45" s="674"/>
      <c r="X45" s="674"/>
      <c r="Y45" s="674"/>
      <c r="Z45" s="674"/>
      <c r="AA45" s="674"/>
      <c r="AB45" s="674"/>
      <c r="AC45" s="674"/>
      <c r="AD45" s="674"/>
      <c r="AE45" s="674"/>
      <c r="AF45" s="674"/>
      <c r="AG45" s="674"/>
      <c r="AH45" s="674"/>
      <c r="AI45" s="674"/>
      <c r="AJ45" s="674"/>
      <c r="AK45" s="674"/>
      <c r="AL45" s="674"/>
      <c r="AM45" s="674"/>
      <c r="AN45" s="674"/>
      <c r="AO45" s="674"/>
      <c r="AP45" s="674"/>
      <c r="AQ45" s="674"/>
      <c r="AR45" s="674"/>
      <c r="AS45" s="674"/>
      <c r="AT45" s="674"/>
      <c r="AU45" s="674"/>
      <c r="AV45" s="674"/>
      <c r="AW45" s="674"/>
      <c r="AX45" s="674"/>
      <c r="AY45" s="674"/>
      <c r="AZ45" s="674"/>
      <c r="BA45" s="674"/>
      <c r="BB45" s="674"/>
      <c r="BC45" s="674"/>
      <c r="BD45" s="674"/>
      <c r="BE45" s="674"/>
      <c r="BF45" s="674"/>
      <c r="BG45" s="674"/>
      <c r="BH45" s="674"/>
      <c r="BI45" s="674"/>
      <c r="BJ45" s="674"/>
      <c r="BK45" s="674"/>
      <c r="BL45" s="674"/>
      <c r="BM45" s="674"/>
      <c r="BN45" s="674"/>
      <c r="BO45" s="674"/>
      <c r="BP45" s="674"/>
      <c r="BQ45" s="674"/>
      <c r="BR45" s="674"/>
      <c r="BS45" s="674"/>
      <c r="BT45" s="674"/>
      <c r="BU45" s="674"/>
      <c r="BV45" s="674"/>
      <c r="BW45" s="674"/>
      <c r="BX45" s="674"/>
      <c r="BY45" s="674"/>
      <c r="BZ45" s="674"/>
      <c r="CA45" s="674"/>
      <c r="CB45" s="674"/>
      <c r="CC45" s="675"/>
      <c r="CD45" s="678"/>
      <c r="CE45" s="679"/>
      <c r="CF45" s="654" t="s">
        <v>364</v>
      </c>
      <c r="CG45" s="655"/>
      <c r="CH45" s="655"/>
      <c r="CI45" s="655"/>
      <c r="CJ45" s="655"/>
      <c r="CK45" s="655"/>
      <c r="CL45" s="655"/>
      <c r="CM45" s="655"/>
      <c r="CN45" s="655"/>
      <c r="CO45" s="655"/>
      <c r="CP45" s="655"/>
      <c r="CQ45" s="656"/>
      <c r="CR45" s="657">
        <v>857900</v>
      </c>
      <c r="CS45" s="670"/>
      <c r="CT45" s="670"/>
      <c r="CU45" s="670"/>
      <c r="CV45" s="670"/>
      <c r="CW45" s="670"/>
      <c r="CX45" s="670"/>
      <c r="CY45" s="671"/>
      <c r="CZ45" s="660">
        <v>19.8</v>
      </c>
      <c r="DA45" s="672"/>
      <c r="DB45" s="672"/>
      <c r="DC45" s="673"/>
      <c r="DD45" s="663">
        <v>76654</v>
      </c>
      <c r="DE45" s="670"/>
      <c r="DF45" s="670"/>
      <c r="DG45" s="670"/>
      <c r="DH45" s="670"/>
      <c r="DI45" s="670"/>
      <c r="DJ45" s="670"/>
      <c r="DK45" s="671"/>
      <c r="DL45" s="664"/>
      <c r="DM45" s="665"/>
      <c r="DN45" s="665"/>
      <c r="DO45" s="665"/>
      <c r="DP45" s="665"/>
      <c r="DQ45" s="665"/>
      <c r="DR45" s="665"/>
      <c r="DS45" s="665"/>
      <c r="DT45" s="665"/>
      <c r="DU45" s="665"/>
      <c r="DV45" s="666"/>
      <c r="DW45" s="667"/>
      <c r="DX45" s="668"/>
      <c r="DY45" s="668"/>
      <c r="DZ45" s="668"/>
      <c r="EA45" s="668"/>
      <c r="EB45" s="668"/>
      <c r="EC45" s="669"/>
    </row>
    <row r="46" spans="2:133" ht="11.25" customHeight="1" x14ac:dyDescent="0.15">
      <c r="B46" s="225"/>
      <c r="CD46" s="678"/>
      <c r="CE46" s="679"/>
      <c r="CF46" s="654" t="s">
        <v>365</v>
      </c>
      <c r="CG46" s="655"/>
      <c r="CH46" s="655"/>
      <c r="CI46" s="655"/>
      <c r="CJ46" s="655"/>
      <c r="CK46" s="655"/>
      <c r="CL46" s="655"/>
      <c r="CM46" s="655"/>
      <c r="CN46" s="655"/>
      <c r="CO46" s="655"/>
      <c r="CP46" s="655"/>
      <c r="CQ46" s="656"/>
      <c r="CR46" s="657">
        <v>194779</v>
      </c>
      <c r="CS46" s="658"/>
      <c r="CT46" s="658"/>
      <c r="CU46" s="658"/>
      <c r="CV46" s="658"/>
      <c r="CW46" s="658"/>
      <c r="CX46" s="658"/>
      <c r="CY46" s="659"/>
      <c r="CZ46" s="660">
        <v>4.5</v>
      </c>
      <c r="DA46" s="661"/>
      <c r="DB46" s="661"/>
      <c r="DC46" s="662"/>
      <c r="DD46" s="663">
        <v>162469</v>
      </c>
      <c r="DE46" s="658"/>
      <c r="DF46" s="658"/>
      <c r="DG46" s="658"/>
      <c r="DH46" s="658"/>
      <c r="DI46" s="658"/>
      <c r="DJ46" s="658"/>
      <c r="DK46" s="659"/>
      <c r="DL46" s="664"/>
      <c r="DM46" s="665"/>
      <c r="DN46" s="665"/>
      <c r="DO46" s="665"/>
      <c r="DP46" s="665"/>
      <c r="DQ46" s="665"/>
      <c r="DR46" s="665"/>
      <c r="DS46" s="665"/>
      <c r="DT46" s="665"/>
      <c r="DU46" s="665"/>
      <c r="DV46" s="666"/>
      <c r="DW46" s="667"/>
      <c r="DX46" s="668"/>
      <c r="DY46" s="668"/>
      <c r="DZ46" s="668"/>
      <c r="EA46" s="668"/>
      <c r="EB46" s="668"/>
      <c r="EC46" s="669"/>
    </row>
    <row r="47" spans="2:133" ht="11.25" customHeight="1" x14ac:dyDescent="0.15">
      <c r="B47" s="225"/>
      <c r="CD47" s="678"/>
      <c r="CE47" s="679"/>
      <c r="CF47" s="654" t="s">
        <v>366</v>
      </c>
      <c r="CG47" s="655"/>
      <c r="CH47" s="655"/>
      <c r="CI47" s="655"/>
      <c r="CJ47" s="655"/>
      <c r="CK47" s="655"/>
      <c r="CL47" s="655"/>
      <c r="CM47" s="655"/>
      <c r="CN47" s="655"/>
      <c r="CO47" s="655"/>
      <c r="CP47" s="655"/>
      <c r="CQ47" s="656"/>
      <c r="CR47" s="657" t="s">
        <v>131</v>
      </c>
      <c r="CS47" s="670"/>
      <c r="CT47" s="670"/>
      <c r="CU47" s="670"/>
      <c r="CV47" s="670"/>
      <c r="CW47" s="670"/>
      <c r="CX47" s="670"/>
      <c r="CY47" s="671"/>
      <c r="CZ47" s="660" t="s">
        <v>131</v>
      </c>
      <c r="DA47" s="672"/>
      <c r="DB47" s="672"/>
      <c r="DC47" s="673"/>
      <c r="DD47" s="663" t="s">
        <v>131</v>
      </c>
      <c r="DE47" s="670"/>
      <c r="DF47" s="670"/>
      <c r="DG47" s="670"/>
      <c r="DH47" s="670"/>
      <c r="DI47" s="670"/>
      <c r="DJ47" s="670"/>
      <c r="DK47" s="671"/>
      <c r="DL47" s="664"/>
      <c r="DM47" s="665"/>
      <c r="DN47" s="665"/>
      <c r="DO47" s="665"/>
      <c r="DP47" s="665"/>
      <c r="DQ47" s="665"/>
      <c r="DR47" s="665"/>
      <c r="DS47" s="665"/>
      <c r="DT47" s="665"/>
      <c r="DU47" s="665"/>
      <c r="DV47" s="666"/>
      <c r="DW47" s="667"/>
      <c r="DX47" s="668"/>
      <c r="DY47" s="668"/>
      <c r="DZ47" s="668"/>
      <c r="EA47" s="668"/>
      <c r="EB47" s="668"/>
      <c r="EC47" s="669"/>
    </row>
    <row r="48" spans="2:133" x14ac:dyDescent="0.15">
      <c r="B48" s="225"/>
      <c r="CD48" s="680"/>
      <c r="CE48" s="681"/>
      <c r="CF48" s="654" t="s">
        <v>367</v>
      </c>
      <c r="CG48" s="655"/>
      <c r="CH48" s="655"/>
      <c r="CI48" s="655"/>
      <c r="CJ48" s="655"/>
      <c r="CK48" s="655"/>
      <c r="CL48" s="655"/>
      <c r="CM48" s="655"/>
      <c r="CN48" s="655"/>
      <c r="CO48" s="655"/>
      <c r="CP48" s="655"/>
      <c r="CQ48" s="656"/>
      <c r="CR48" s="657" t="s">
        <v>177</v>
      </c>
      <c r="CS48" s="658"/>
      <c r="CT48" s="658"/>
      <c r="CU48" s="658"/>
      <c r="CV48" s="658"/>
      <c r="CW48" s="658"/>
      <c r="CX48" s="658"/>
      <c r="CY48" s="659"/>
      <c r="CZ48" s="660" t="s">
        <v>233</v>
      </c>
      <c r="DA48" s="661"/>
      <c r="DB48" s="661"/>
      <c r="DC48" s="662"/>
      <c r="DD48" s="663" t="s">
        <v>177</v>
      </c>
      <c r="DE48" s="658"/>
      <c r="DF48" s="658"/>
      <c r="DG48" s="658"/>
      <c r="DH48" s="658"/>
      <c r="DI48" s="658"/>
      <c r="DJ48" s="658"/>
      <c r="DK48" s="659"/>
      <c r="DL48" s="664"/>
      <c r="DM48" s="665"/>
      <c r="DN48" s="665"/>
      <c r="DO48" s="665"/>
      <c r="DP48" s="665"/>
      <c r="DQ48" s="665"/>
      <c r="DR48" s="665"/>
      <c r="DS48" s="665"/>
      <c r="DT48" s="665"/>
      <c r="DU48" s="665"/>
      <c r="DV48" s="666"/>
      <c r="DW48" s="667"/>
      <c r="DX48" s="668"/>
      <c r="DY48" s="668"/>
      <c r="DZ48" s="668"/>
      <c r="EA48" s="668"/>
      <c r="EB48" s="668"/>
      <c r="EC48" s="669"/>
    </row>
    <row r="49" spans="2:133" ht="11.25" customHeight="1" x14ac:dyDescent="0.15">
      <c r="B49" s="225"/>
      <c r="CD49" s="638" t="s">
        <v>368</v>
      </c>
      <c r="CE49" s="639"/>
      <c r="CF49" s="639"/>
      <c r="CG49" s="639"/>
      <c r="CH49" s="639"/>
      <c r="CI49" s="639"/>
      <c r="CJ49" s="639"/>
      <c r="CK49" s="639"/>
      <c r="CL49" s="639"/>
      <c r="CM49" s="639"/>
      <c r="CN49" s="639"/>
      <c r="CO49" s="639"/>
      <c r="CP49" s="639"/>
      <c r="CQ49" s="640"/>
      <c r="CR49" s="641">
        <v>4340424</v>
      </c>
      <c r="CS49" s="642"/>
      <c r="CT49" s="642"/>
      <c r="CU49" s="642"/>
      <c r="CV49" s="642"/>
      <c r="CW49" s="642"/>
      <c r="CX49" s="642"/>
      <c r="CY49" s="643"/>
      <c r="CZ49" s="644">
        <v>100</v>
      </c>
      <c r="DA49" s="645"/>
      <c r="DB49" s="645"/>
      <c r="DC49" s="646"/>
      <c r="DD49" s="647">
        <v>2772215</v>
      </c>
      <c r="DE49" s="642"/>
      <c r="DF49" s="642"/>
      <c r="DG49" s="642"/>
      <c r="DH49" s="642"/>
      <c r="DI49" s="642"/>
      <c r="DJ49" s="642"/>
      <c r="DK49" s="643"/>
      <c r="DL49" s="648"/>
      <c r="DM49" s="649"/>
      <c r="DN49" s="649"/>
      <c r="DO49" s="649"/>
      <c r="DP49" s="649"/>
      <c r="DQ49" s="649"/>
      <c r="DR49" s="649"/>
      <c r="DS49" s="649"/>
      <c r="DT49" s="649"/>
      <c r="DU49" s="649"/>
      <c r="DV49" s="650"/>
      <c r="DW49" s="651"/>
      <c r="DX49" s="652"/>
      <c r="DY49" s="652"/>
      <c r="DZ49" s="652"/>
      <c r="EA49" s="652"/>
      <c r="EB49" s="652"/>
      <c r="EC49" s="653"/>
    </row>
  </sheetData>
  <sheetProtection algorithmName="SHA-512" hashValue="f6rMQqMlEV6AGo0obMAQcdUR4ZYFkJveYWS/7kTsYeyriudUCfl8GpVdRRM1i/CpnApiYUzqAISyPaxIKms3kw==" saltValue="BX9lxIH0pF+pF5LYaOKy5w=="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1125" t="s">
        <v>369</v>
      </c>
      <c r="B2" s="1125"/>
      <c r="C2" s="1125"/>
      <c r="D2" s="1125"/>
      <c r="E2" s="1125"/>
      <c r="F2" s="1125"/>
      <c r="G2" s="1125"/>
      <c r="H2" s="1125"/>
      <c r="I2" s="1125"/>
      <c r="J2" s="1125"/>
      <c r="K2" s="1125"/>
      <c r="L2" s="1125"/>
      <c r="M2" s="1125"/>
      <c r="N2" s="1125"/>
      <c r="O2" s="1125"/>
      <c r="P2" s="1125"/>
      <c r="Q2" s="1125"/>
      <c r="R2" s="1125"/>
      <c r="S2" s="1125"/>
      <c r="T2" s="1125"/>
      <c r="U2" s="1125"/>
      <c r="V2" s="1125"/>
      <c r="W2" s="1125"/>
      <c r="X2" s="1125"/>
      <c r="Y2" s="1125"/>
      <c r="Z2" s="1125"/>
      <c r="AA2" s="1125"/>
      <c r="AB2" s="1125"/>
      <c r="AC2" s="1125"/>
      <c r="AD2" s="1125"/>
      <c r="AE2" s="1125"/>
      <c r="AF2" s="1125"/>
      <c r="AG2" s="1125"/>
      <c r="AH2" s="1125"/>
      <c r="AI2" s="1125"/>
      <c r="AJ2" s="1125"/>
      <c r="AK2" s="1125"/>
      <c r="AL2" s="1125"/>
      <c r="AM2" s="1125"/>
      <c r="AN2" s="1125"/>
      <c r="AO2" s="1125"/>
      <c r="AP2" s="1125"/>
      <c r="AQ2" s="1125"/>
      <c r="AR2" s="1125"/>
      <c r="AS2" s="1125"/>
      <c r="AT2" s="1125"/>
      <c r="AU2" s="1125"/>
      <c r="AV2" s="1125"/>
      <c r="AW2" s="1125"/>
      <c r="AX2" s="1125"/>
      <c r="AY2" s="1125"/>
      <c r="AZ2" s="1125"/>
      <c r="BA2" s="1125"/>
      <c r="BB2" s="1125"/>
      <c r="BC2" s="1125"/>
      <c r="BD2" s="1125"/>
      <c r="BE2" s="1125"/>
      <c r="BF2" s="1125"/>
      <c r="BG2" s="1125"/>
      <c r="BH2" s="1125"/>
      <c r="BI2" s="1125"/>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126" t="s">
        <v>370</v>
      </c>
      <c r="DK2" s="1127"/>
      <c r="DL2" s="1127"/>
      <c r="DM2" s="1127"/>
      <c r="DN2" s="1127"/>
      <c r="DO2" s="1128"/>
      <c r="DP2" s="228"/>
      <c r="DQ2" s="1126" t="s">
        <v>371</v>
      </c>
      <c r="DR2" s="1127"/>
      <c r="DS2" s="1127"/>
      <c r="DT2" s="1127"/>
      <c r="DU2" s="1127"/>
      <c r="DV2" s="1127"/>
      <c r="DW2" s="1127"/>
      <c r="DX2" s="1127"/>
      <c r="DY2" s="1127"/>
      <c r="DZ2" s="1128"/>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1094" t="s">
        <v>372</v>
      </c>
      <c r="B4" s="1094"/>
      <c r="C4" s="1094"/>
      <c r="D4" s="1094"/>
      <c r="E4" s="1094"/>
      <c r="F4" s="1094"/>
      <c r="G4" s="1094"/>
      <c r="H4" s="1094"/>
      <c r="I4" s="1094"/>
      <c r="J4" s="1094"/>
      <c r="K4" s="1094"/>
      <c r="L4" s="1094"/>
      <c r="M4" s="1094"/>
      <c r="N4" s="1094"/>
      <c r="O4" s="1094"/>
      <c r="P4" s="1094"/>
      <c r="Q4" s="1094"/>
      <c r="R4" s="1094"/>
      <c r="S4" s="1094"/>
      <c r="T4" s="1094"/>
      <c r="U4" s="1094"/>
      <c r="V4" s="1094"/>
      <c r="W4" s="1094"/>
      <c r="X4" s="1094"/>
      <c r="Y4" s="1094"/>
      <c r="Z4" s="1094"/>
      <c r="AA4" s="1094"/>
      <c r="AB4" s="1094"/>
      <c r="AC4" s="1094"/>
      <c r="AD4" s="1094"/>
      <c r="AE4" s="1094"/>
      <c r="AF4" s="1094"/>
      <c r="AG4" s="1094"/>
      <c r="AH4" s="1094"/>
      <c r="AI4" s="1094"/>
      <c r="AJ4" s="1094"/>
      <c r="AK4" s="1094"/>
      <c r="AL4" s="1094"/>
      <c r="AM4" s="1094"/>
      <c r="AN4" s="1094"/>
      <c r="AO4" s="1094"/>
      <c r="AP4" s="1094"/>
      <c r="AQ4" s="1094"/>
      <c r="AR4" s="1094"/>
      <c r="AS4" s="1094"/>
      <c r="AT4" s="1094"/>
      <c r="AU4" s="1094"/>
      <c r="AV4" s="1094"/>
      <c r="AW4" s="1094"/>
      <c r="AX4" s="1094"/>
      <c r="AY4" s="1094"/>
      <c r="AZ4" s="232"/>
      <c r="BA4" s="232"/>
      <c r="BB4" s="232"/>
      <c r="BC4" s="232"/>
      <c r="BD4" s="232"/>
      <c r="BE4" s="233"/>
      <c r="BF4" s="233"/>
      <c r="BG4" s="233"/>
      <c r="BH4" s="233"/>
      <c r="BI4" s="233"/>
      <c r="BJ4" s="233"/>
      <c r="BK4" s="233"/>
      <c r="BL4" s="233"/>
      <c r="BM4" s="233"/>
      <c r="BN4" s="233"/>
      <c r="BO4" s="233"/>
      <c r="BP4" s="233"/>
      <c r="BQ4" s="766" t="s">
        <v>373</v>
      </c>
      <c r="BR4" s="766"/>
      <c r="BS4" s="766"/>
      <c r="BT4" s="766"/>
      <c r="BU4" s="766"/>
      <c r="BV4" s="766"/>
      <c r="BW4" s="766"/>
      <c r="BX4" s="766"/>
      <c r="BY4" s="766"/>
      <c r="BZ4" s="766"/>
      <c r="CA4" s="766"/>
      <c r="CB4" s="766"/>
      <c r="CC4" s="766"/>
      <c r="CD4" s="766"/>
      <c r="CE4" s="766"/>
      <c r="CF4" s="766"/>
      <c r="CG4" s="766"/>
      <c r="CH4" s="766"/>
      <c r="CI4" s="766"/>
      <c r="CJ4" s="766"/>
      <c r="CK4" s="766"/>
      <c r="CL4" s="766"/>
      <c r="CM4" s="766"/>
      <c r="CN4" s="766"/>
      <c r="CO4" s="766"/>
      <c r="CP4" s="766"/>
      <c r="CQ4" s="766"/>
      <c r="CR4" s="766"/>
      <c r="CS4" s="766"/>
      <c r="CT4" s="766"/>
      <c r="CU4" s="766"/>
      <c r="CV4" s="766"/>
      <c r="CW4" s="766"/>
      <c r="CX4" s="766"/>
      <c r="CY4" s="766"/>
      <c r="CZ4" s="766"/>
      <c r="DA4" s="766"/>
      <c r="DB4" s="766"/>
      <c r="DC4" s="766"/>
      <c r="DD4" s="766"/>
      <c r="DE4" s="766"/>
      <c r="DF4" s="766"/>
      <c r="DG4" s="766"/>
      <c r="DH4" s="766"/>
      <c r="DI4" s="766"/>
      <c r="DJ4" s="766"/>
      <c r="DK4" s="766"/>
      <c r="DL4" s="766"/>
      <c r="DM4" s="766"/>
      <c r="DN4" s="766"/>
      <c r="DO4" s="766"/>
      <c r="DP4" s="766"/>
      <c r="DQ4" s="766"/>
      <c r="DR4" s="766"/>
      <c r="DS4" s="766"/>
      <c r="DT4" s="766"/>
      <c r="DU4" s="766"/>
      <c r="DV4" s="766"/>
      <c r="DW4" s="766"/>
      <c r="DX4" s="766"/>
      <c r="DY4" s="766"/>
      <c r="DZ4" s="766"/>
      <c r="EA4" s="234"/>
    </row>
    <row r="5" spans="1:131" s="235" customFormat="1" ht="26.25" customHeight="1" x14ac:dyDescent="0.15">
      <c r="A5" s="1031" t="s">
        <v>374</v>
      </c>
      <c r="B5" s="1032"/>
      <c r="C5" s="1032"/>
      <c r="D5" s="1032"/>
      <c r="E5" s="1032"/>
      <c r="F5" s="1032"/>
      <c r="G5" s="1032"/>
      <c r="H5" s="1032"/>
      <c r="I5" s="1032"/>
      <c r="J5" s="1032"/>
      <c r="K5" s="1032"/>
      <c r="L5" s="1032"/>
      <c r="M5" s="1032"/>
      <c r="N5" s="1032"/>
      <c r="O5" s="1032"/>
      <c r="P5" s="1033"/>
      <c r="Q5" s="1037" t="s">
        <v>375</v>
      </c>
      <c r="R5" s="1038"/>
      <c r="S5" s="1038"/>
      <c r="T5" s="1038"/>
      <c r="U5" s="1039"/>
      <c r="V5" s="1037" t="s">
        <v>376</v>
      </c>
      <c r="W5" s="1038"/>
      <c r="X5" s="1038"/>
      <c r="Y5" s="1038"/>
      <c r="Z5" s="1039"/>
      <c r="AA5" s="1037" t="s">
        <v>377</v>
      </c>
      <c r="AB5" s="1038"/>
      <c r="AC5" s="1038"/>
      <c r="AD5" s="1038"/>
      <c r="AE5" s="1038"/>
      <c r="AF5" s="1129" t="s">
        <v>378</v>
      </c>
      <c r="AG5" s="1038"/>
      <c r="AH5" s="1038"/>
      <c r="AI5" s="1038"/>
      <c r="AJ5" s="1051"/>
      <c r="AK5" s="1038" t="s">
        <v>379</v>
      </c>
      <c r="AL5" s="1038"/>
      <c r="AM5" s="1038"/>
      <c r="AN5" s="1038"/>
      <c r="AO5" s="1039"/>
      <c r="AP5" s="1037" t="s">
        <v>380</v>
      </c>
      <c r="AQ5" s="1038"/>
      <c r="AR5" s="1038"/>
      <c r="AS5" s="1038"/>
      <c r="AT5" s="1039"/>
      <c r="AU5" s="1037" t="s">
        <v>381</v>
      </c>
      <c r="AV5" s="1038"/>
      <c r="AW5" s="1038"/>
      <c r="AX5" s="1038"/>
      <c r="AY5" s="1051"/>
      <c r="AZ5" s="232"/>
      <c r="BA5" s="232"/>
      <c r="BB5" s="232"/>
      <c r="BC5" s="232"/>
      <c r="BD5" s="232"/>
      <c r="BE5" s="233"/>
      <c r="BF5" s="233"/>
      <c r="BG5" s="233"/>
      <c r="BH5" s="233"/>
      <c r="BI5" s="233"/>
      <c r="BJ5" s="233"/>
      <c r="BK5" s="233"/>
      <c r="BL5" s="233"/>
      <c r="BM5" s="233"/>
      <c r="BN5" s="233"/>
      <c r="BO5" s="233"/>
      <c r="BP5" s="233"/>
      <c r="BQ5" s="1031" t="s">
        <v>382</v>
      </c>
      <c r="BR5" s="1032"/>
      <c r="BS5" s="1032"/>
      <c r="BT5" s="1032"/>
      <c r="BU5" s="1032"/>
      <c r="BV5" s="1032"/>
      <c r="BW5" s="1032"/>
      <c r="BX5" s="1032"/>
      <c r="BY5" s="1032"/>
      <c r="BZ5" s="1032"/>
      <c r="CA5" s="1032"/>
      <c r="CB5" s="1032"/>
      <c r="CC5" s="1032"/>
      <c r="CD5" s="1032"/>
      <c r="CE5" s="1032"/>
      <c r="CF5" s="1032"/>
      <c r="CG5" s="1033"/>
      <c r="CH5" s="1037" t="s">
        <v>383</v>
      </c>
      <c r="CI5" s="1038"/>
      <c r="CJ5" s="1038"/>
      <c r="CK5" s="1038"/>
      <c r="CL5" s="1039"/>
      <c r="CM5" s="1037" t="s">
        <v>384</v>
      </c>
      <c r="CN5" s="1038"/>
      <c r="CO5" s="1038"/>
      <c r="CP5" s="1038"/>
      <c r="CQ5" s="1039"/>
      <c r="CR5" s="1037" t="s">
        <v>385</v>
      </c>
      <c r="CS5" s="1038"/>
      <c r="CT5" s="1038"/>
      <c r="CU5" s="1038"/>
      <c r="CV5" s="1039"/>
      <c r="CW5" s="1037" t="s">
        <v>386</v>
      </c>
      <c r="CX5" s="1038"/>
      <c r="CY5" s="1038"/>
      <c r="CZ5" s="1038"/>
      <c r="DA5" s="1039"/>
      <c r="DB5" s="1037" t="s">
        <v>387</v>
      </c>
      <c r="DC5" s="1038"/>
      <c r="DD5" s="1038"/>
      <c r="DE5" s="1038"/>
      <c r="DF5" s="1039"/>
      <c r="DG5" s="1119" t="s">
        <v>388</v>
      </c>
      <c r="DH5" s="1120"/>
      <c r="DI5" s="1120"/>
      <c r="DJ5" s="1120"/>
      <c r="DK5" s="1121"/>
      <c r="DL5" s="1119" t="s">
        <v>389</v>
      </c>
      <c r="DM5" s="1120"/>
      <c r="DN5" s="1120"/>
      <c r="DO5" s="1120"/>
      <c r="DP5" s="1121"/>
      <c r="DQ5" s="1037" t="s">
        <v>390</v>
      </c>
      <c r="DR5" s="1038"/>
      <c r="DS5" s="1038"/>
      <c r="DT5" s="1038"/>
      <c r="DU5" s="1039"/>
      <c r="DV5" s="1037" t="s">
        <v>381</v>
      </c>
      <c r="DW5" s="1038"/>
      <c r="DX5" s="1038"/>
      <c r="DY5" s="1038"/>
      <c r="DZ5" s="1051"/>
      <c r="EA5" s="234"/>
    </row>
    <row r="6" spans="1:131" s="235" customFormat="1" ht="26.25" customHeight="1" thickBot="1" x14ac:dyDescent="0.2">
      <c r="A6" s="1034"/>
      <c r="B6" s="1035"/>
      <c r="C6" s="1035"/>
      <c r="D6" s="1035"/>
      <c r="E6" s="1035"/>
      <c r="F6" s="1035"/>
      <c r="G6" s="1035"/>
      <c r="H6" s="1035"/>
      <c r="I6" s="1035"/>
      <c r="J6" s="1035"/>
      <c r="K6" s="1035"/>
      <c r="L6" s="1035"/>
      <c r="M6" s="1035"/>
      <c r="N6" s="1035"/>
      <c r="O6" s="1035"/>
      <c r="P6" s="1036"/>
      <c r="Q6" s="1040"/>
      <c r="R6" s="1041"/>
      <c r="S6" s="1041"/>
      <c r="T6" s="1041"/>
      <c r="U6" s="1042"/>
      <c r="V6" s="1040"/>
      <c r="W6" s="1041"/>
      <c r="X6" s="1041"/>
      <c r="Y6" s="1041"/>
      <c r="Z6" s="1042"/>
      <c r="AA6" s="1040"/>
      <c r="AB6" s="1041"/>
      <c r="AC6" s="1041"/>
      <c r="AD6" s="1041"/>
      <c r="AE6" s="1041"/>
      <c r="AF6" s="1130"/>
      <c r="AG6" s="1041"/>
      <c r="AH6" s="1041"/>
      <c r="AI6" s="1041"/>
      <c r="AJ6" s="1052"/>
      <c r="AK6" s="1041"/>
      <c r="AL6" s="1041"/>
      <c r="AM6" s="1041"/>
      <c r="AN6" s="1041"/>
      <c r="AO6" s="1042"/>
      <c r="AP6" s="1040"/>
      <c r="AQ6" s="1041"/>
      <c r="AR6" s="1041"/>
      <c r="AS6" s="1041"/>
      <c r="AT6" s="1042"/>
      <c r="AU6" s="1040"/>
      <c r="AV6" s="1041"/>
      <c r="AW6" s="1041"/>
      <c r="AX6" s="1041"/>
      <c r="AY6" s="1052"/>
      <c r="AZ6" s="232"/>
      <c r="BA6" s="232"/>
      <c r="BB6" s="232"/>
      <c r="BC6" s="232"/>
      <c r="BD6" s="232"/>
      <c r="BE6" s="233"/>
      <c r="BF6" s="233"/>
      <c r="BG6" s="233"/>
      <c r="BH6" s="233"/>
      <c r="BI6" s="233"/>
      <c r="BJ6" s="233"/>
      <c r="BK6" s="233"/>
      <c r="BL6" s="233"/>
      <c r="BM6" s="233"/>
      <c r="BN6" s="233"/>
      <c r="BO6" s="233"/>
      <c r="BP6" s="233"/>
      <c r="BQ6" s="1034"/>
      <c r="BR6" s="1035"/>
      <c r="BS6" s="1035"/>
      <c r="BT6" s="1035"/>
      <c r="BU6" s="1035"/>
      <c r="BV6" s="1035"/>
      <c r="BW6" s="1035"/>
      <c r="BX6" s="1035"/>
      <c r="BY6" s="1035"/>
      <c r="BZ6" s="1035"/>
      <c r="CA6" s="1035"/>
      <c r="CB6" s="1035"/>
      <c r="CC6" s="1035"/>
      <c r="CD6" s="1035"/>
      <c r="CE6" s="1035"/>
      <c r="CF6" s="1035"/>
      <c r="CG6" s="1036"/>
      <c r="CH6" s="1040"/>
      <c r="CI6" s="1041"/>
      <c r="CJ6" s="1041"/>
      <c r="CK6" s="1041"/>
      <c r="CL6" s="1042"/>
      <c r="CM6" s="1040"/>
      <c r="CN6" s="1041"/>
      <c r="CO6" s="1041"/>
      <c r="CP6" s="1041"/>
      <c r="CQ6" s="1042"/>
      <c r="CR6" s="1040"/>
      <c r="CS6" s="1041"/>
      <c r="CT6" s="1041"/>
      <c r="CU6" s="1041"/>
      <c r="CV6" s="1042"/>
      <c r="CW6" s="1040"/>
      <c r="CX6" s="1041"/>
      <c r="CY6" s="1041"/>
      <c r="CZ6" s="1041"/>
      <c r="DA6" s="1042"/>
      <c r="DB6" s="1040"/>
      <c r="DC6" s="1041"/>
      <c r="DD6" s="1041"/>
      <c r="DE6" s="1041"/>
      <c r="DF6" s="1042"/>
      <c r="DG6" s="1122"/>
      <c r="DH6" s="1123"/>
      <c r="DI6" s="1123"/>
      <c r="DJ6" s="1123"/>
      <c r="DK6" s="1124"/>
      <c r="DL6" s="1122"/>
      <c r="DM6" s="1123"/>
      <c r="DN6" s="1123"/>
      <c r="DO6" s="1123"/>
      <c r="DP6" s="1124"/>
      <c r="DQ6" s="1040"/>
      <c r="DR6" s="1041"/>
      <c r="DS6" s="1041"/>
      <c r="DT6" s="1041"/>
      <c r="DU6" s="1042"/>
      <c r="DV6" s="1040"/>
      <c r="DW6" s="1041"/>
      <c r="DX6" s="1041"/>
      <c r="DY6" s="1041"/>
      <c r="DZ6" s="1052"/>
      <c r="EA6" s="234"/>
    </row>
    <row r="7" spans="1:131" s="235" customFormat="1" ht="26.25" customHeight="1" thickTop="1" x14ac:dyDescent="0.15">
      <c r="A7" s="236">
        <v>1</v>
      </c>
      <c r="B7" s="1082" t="s">
        <v>391</v>
      </c>
      <c r="C7" s="1083"/>
      <c r="D7" s="1083"/>
      <c r="E7" s="1083"/>
      <c r="F7" s="1083"/>
      <c r="G7" s="1083"/>
      <c r="H7" s="1083"/>
      <c r="I7" s="1083"/>
      <c r="J7" s="1083"/>
      <c r="K7" s="1083"/>
      <c r="L7" s="1083"/>
      <c r="M7" s="1083"/>
      <c r="N7" s="1083"/>
      <c r="O7" s="1083"/>
      <c r="P7" s="1084"/>
      <c r="Q7" s="1137">
        <v>4501</v>
      </c>
      <c r="R7" s="1138"/>
      <c r="S7" s="1138"/>
      <c r="T7" s="1138"/>
      <c r="U7" s="1138"/>
      <c r="V7" s="1138">
        <v>4340</v>
      </c>
      <c r="W7" s="1138"/>
      <c r="X7" s="1138"/>
      <c r="Y7" s="1138"/>
      <c r="Z7" s="1138"/>
      <c r="AA7" s="1138">
        <v>160</v>
      </c>
      <c r="AB7" s="1138"/>
      <c r="AC7" s="1138"/>
      <c r="AD7" s="1138"/>
      <c r="AE7" s="1139"/>
      <c r="AF7" s="1140">
        <v>143</v>
      </c>
      <c r="AG7" s="1141"/>
      <c r="AH7" s="1141"/>
      <c r="AI7" s="1141"/>
      <c r="AJ7" s="1142"/>
      <c r="AK7" s="1143">
        <v>216</v>
      </c>
      <c r="AL7" s="1144"/>
      <c r="AM7" s="1144"/>
      <c r="AN7" s="1144"/>
      <c r="AO7" s="1144"/>
      <c r="AP7" s="1144">
        <v>3480</v>
      </c>
      <c r="AQ7" s="1144"/>
      <c r="AR7" s="1144"/>
      <c r="AS7" s="1144"/>
      <c r="AT7" s="1144"/>
      <c r="AU7" s="1145"/>
      <c r="AV7" s="1145"/>
      <c r="AW7" s="1145"/>
      <c r="AX7" s="1145"/>
      <c r="AY7" s="1146"/>
      <c r="AZ7" s="232"/>
      <c r="BA7" s="232"/>
      <c r="BB7" s="232"/>
      <c r="BC7" s="232"/>
      <c r="BD7" s="232"/>
      <c r="BE7" s="233"/>
      <c r="BF7" s="233"/>
      <c r="BG7" s="233"/>
      <c r="BH7" s="233"/>
      <c r="BI7" s="233"/>
      <c r="BJ7" s="233"/>
      <c r="BK7" s="233"/>
      <c r="BL7" s="233"/>
      <c r="BM7" s="233"/>
      <c r="BN7" s="233"/>
      <c r="BO7" s="233"/>
      <c r="BP7" s="233"/>
      <c r="BQ7" s="236">
        <v>1</v>
      </c>
      <c r="BR7" s="237"/>
      <c r="BS7" s="1134" t="s">
        <v>590</v>
      </c>
      <c r="BT7" s="1135"/>
      <c r="BU7" s="1135"/>
      <c r="BV7" s="1135"/>
      <c r="BW7" s="1135"/>
      <c r="BX7" s="1135"/>
      <c r="BY7" s="1135"/>
      <c r="BZ7" s="1135"/>
      <c r="CA7" s="1135"/>
      <c r="CB7" s="1135"/>
      <c r="CC7" s="1135"/>
      <c r="CD7" s="1135"/>
      <c r="CE7" s="1135"/>
      <c r="CF7" s="1135"/>
      <c r="CG7" s="1147"/>
      <c r="CH7" s="1131">
        <v>11</v>
      </c>
      <c r="CI7" s="1132"/>
      <c r="CJ7" s="1132"/>
      <c r="CK7" s="1132"/>
      <c r="CL7" s="1133"/>
      <c r="CM7" s="1131">
        <v>295</v>
      </c>
      <c r="CN7" s="1132"/>
      <c r="CO7" s="1132"/>
      <c r="CP7" s="1132"/>
      <c r="CQ7" s="1133"/>
      <c r="CR7" s="1131">
        <v>100</v>
      </c>
      <c r="CS7" s="1132"/>
      <c r="CT7" s="1132"/>
      <c r="CU7" s="1132"/>
      <c r="CV7" s="1133"/>
      <c r="CW7" s="1131">
        <v>32</v>
      </c>
      <c r="CX7" s="1132"/>
      <c r="CY7" s="1132"/>
      <c r="CZ7" s="1132"/>
      <c r="DA7" s="1133"/>
      <c r="DB7" s="1131" t="s">
        <v>601</v>
      </c>
      <c r="DC7" s="1132"/>
      <c r="DD7" s="1132"/>
      <c r="DE7" s="1132"/>
      <c r="DF7" s="1133"/>
      <c r="DG7" s="1131" t="s">
        <v>601</v>
      </c>
      <c r="DH7" s="1132"/>
      <c r="DI7" s="1132"/>
      <c r="DJ7" s="1132"/>
      <c r="DK7" s="1133"/>
      <c r="DL7" s="1131">
        <v>154</v>
      </c>
      <c r="DM7" s="1132"/>
      <c r="DN7" s="1132"/>
      <c r="DO7" s="1132"/>
      <c r="DP7" s="1133"/>
      <c r="DQ7" s="1131">
        <v>139</v>
      </c>
      <c r="DR7" s="1132"/>
      <c r="DS7" s="1132"/>
      <c r="DT7" s="1132"/>
      <c r="DU7" s="1133"/>
      <c r="DV7" s="1134"/>
      <c r="DW7" s="1135"/>
      <c r="DX7" s="1135"/>
      <c r="DY7" s="1135"/>
      <c r="DZ7" s="1136"/>
      <c r="EA7" s="234"/>
    </row>
    <row r="8" spans="1:131" s="235" customFormat="1" ht="26.25" customHeight="1" x14ac:dyDescent="0.15">
      <c r="A8" s="238">
        <v>2</v>
      </c>
      <c r="B8" s="1066"/>
      <c r="C8" s="1067"/>
      <c r="D8" s="1067"/>
      <c r="E8" s="1067"/>
      <c r="F8" s="1067"/>
      <c r="G8" s="1067"/>
      <c r="H8" s="1067"/>
      <c r="I8" s="1067"/>
      <c r="J8" s="1067"/>
      <c r="K8" s="1067"/>
      <c r="L8" s="1067"/>
      <c r="M8" s="1067"/>
      <c r="N8" s="1067"/>
      <c r="O8" s="1067"/>
      <c r="P8" s="1068"/>
      <c r="Q8" s="1074"/>
      <c r="R8" s="1075"/>
      <c r="S8" s="1075"/>
      <c r="T8" s="1075"/>
      <c r="U8" s="1075"/>
      <c r="V8" s="1075"/>
      <c r="W8" s="1075"/>
      <c r="X8" s="1075"/>
      <c r="Y8" s="1075"/>
      <c r="Z8" s="1075"/>
      <c r="AA8" s="1075"/>
      <c r="AB8" s="1075"/>
      <c r="AC8" s="1075"/>
      <c r="AD8" s="1075"/>
      <c r="AE8" s="1076"/>
      <c r="AF8" s="1071"/>
      <c r="AG8" s="1072"/>
      <c r="AH8" s="1072"/>
      <c r="AI8" s="1072"/>
      <c r="AJ8" s="1073"/>
      <c r="AK8" s="1115"/>
      <c r="AL8" s="1116"/>
      <c r="AM8" s="1116"/>
      <c r="AN8" s="1116"/>
      <c r="AO8" s="1116"/>
      <c r="AP8" s="1116"/>
      <c r="AQ8" s="1116"/>
      <c r="AR8" s="1116"/>
      <c r="AS8" s="1116"/>
      <c r="AT8" s="1116"/>
      <c r="AU8" s="1117"/>
      <c r="AV8" s="1117"/>
      <c r="AW8" s="1117"/>
      <c r="AX8" s="1117"/>
      <c r="AY8" s="1118"/>
      <c r="AZ8" s="232"/>
      <c r="BA8" s="232"/>
      <c r="BB8" s="232"/>
      <c r="BC8" s="232"/>
      <c r="BD8" s="232"/>
      <c r="BE8" s="233"/>
      <c r="BF8" s="233"/>
      <c r="BG8" s="233"/>
      <c r="BH8" s="233"/>
      <c r="BI8" s="233"/>
      <c r="BJ8" s="233"/>
      <c r="BK8" s="233"/>
      <c r="BL8" s="233"/>
      <c r="BM8" s="233"/>
      <c r="BN8" s="233"/>
      <c r="BO8" s="233"/>
      <c r="BP8" s="233"/>
      <c r="BQ8" s="238">
        <v>2</v>
      </c>
      <c r="BR8" s="239"/>
      <c r="BS8" s="1028"/>
      <c r="BT8" s="1029"/>
      <c r="BU8" s="1029"/>
      <c r="BV8" s="1029"/>
      <c r="BW8" s="1029"/>
      <c r="BX8" s="1029"/>
      <c r="BY8" s="1029"/>
      <c r="BZ8" s="1029"/>
      <c r="CA8" s="1029"/>
      <c r="CB8" s="1029"/>
      <c r="CC8" s="1029"/>
      <c r="CD8" s="1029"/>
      <c r="CE8" s="1029"/>
      <c r="CF8" s="1029"/>
      <c r="CG8" s="1050"/>
      <c r="CH8" s="1025"/>
      <c r="CI8" s="1026"/>
      <c r="CJ8" s="1026"/>
      <c r="CK8" s="1026"/>
      <c r="CL8" s="1027"/>
      <c r="CM8" s="1025"/>
      <c r="CN8" s="1026"/>
      <c r="CO8" s="1026"/>
      <c r="CP8" s="1026"/>
      <c r="CQ8" s="1027"/>
      <c r="CR8" s="1025"/>
      <c r="CS8" s="1026"/>
      <c r="CT8" s="1026"/>
      <c r="CU8" s="1026"/>
      <c r="CV8" s="1027"/>
      <c r="CW8" s="1025"/>
      <c r="CX8" s="1026"/>
      <c r="CY8" s="1026"/>
      <c r="CZ8" s="1026"/>
      <c r="DA8" s="1027"/>
      <c r="DB8" s="1025"/>
      <c r="DC8" s="1026"/>
      <c r="DD8" s="1026"/>
      <c r="DE8" s="1026"/>
      <c r="DF8" s="1027"/>
      <c r="DG8" s="1025"/>
      <c r="DH8" s="1026"/>
      <c r="DI8" s="1026"/>
      <c r="DJ8" s="1026"/>
      <c r="DK8" s="1027"/>
      <c r="DL8" s="1025"/>
      <c r="DM8" s="1026"/>
      <c r="DN8" s="1026"/>
      <c r="DO8" s="1026"/>
      <c r="DP8" s="1027"/>
      <c r="DQ8" s="1025"/>
      <c r="DR8" s="1026"/>
      <c r="DS8" s="1026"/>
      <c r="DT8" s="1026"/>
      <c r="DU8" s="1027"/>
      <c r="DV8" s="1028"/>
      <c r="DW8" s="1029"/>
      <c r="DX8" s="1029"/>
      <c r="DY8" s="1029"/>
      <c r="DZ8" s="1030"/>
      <c r="EA8" s="234"/>
    </row>
    <row r="9" spans="1:131" s="235" customFormat="1" ht="26.25" customHeight="1" x14ac:dyDescent="0.15">
      <c r="A9" s="238">
        <v>3</v>
      </c>
      <c r="B9" s="1066"/>
      <c r="C9" s="1067"/>
      <c r="D9" s="1067"/>
      <c r="E9" s="1067"/>
      <c r="F9" s="1067"/>
      <c r="G9" s="1067"/>
      <c r="H9" s="1067"/>
      <c r="I9" s="1067"/>
      <c r="J9" s="1067"/>
      <c r="K9" s="1067"/>
      <c r="L9" s="1067"/>
      <c r="M9" s="1067"/>
      <c r="N9" s="1067"/>
      <c r="O9" s="1067"/>
      <c r="P9" s="1068"/>
      <c r="Q9" s="1074"/>
      <c r="R9" s="1075"/>
      <c r="S9" s="1075"/>
      <c r="T9" s="1075"/>
      <c r="U9" s="1075"/>
      <c r="V9" s="1075"/>
      <c r="W9" s="1075"/>
      <c r="X9" s="1075"/>
      <c r="Y9" s="1075"/>
      <c r="Z9" s="1075"/>
      <c r="AA9" s="1075"/>
      <c r="AB9" s="1075"/>
      <c r="AC9" s="1075"/>
      <c r="AD9" s="1075"/>
      <c r="AE9" s="1076"/>
      <c r="AF9" s="1071"/>
      <c r="AG9" s="1072"/>
      <c r="AH9" s="1072"/>
      <c r="AI9" s="1072"/>
      <c r="AJ9" s="1073"/>
      <c r="AK9" s="1115"/>
      <c r="AL9" s="1116"/>
      <c r="AM9" s="1116"/>
      <c r="AN9" s="1116"/>
      <c r="AO9" s="1116"/>
      <c r="AP9" s="1116"/>
      <c r="AQ9" s="1116"/>
      <c r="AR9" s="1116"/>
      <c r="AS9" s="1116"/>
      <c r="AT9" s="1116"/>
      <c r="AU9" s="1117"/>
      <c r="AV9" s="1117"/>
      <c r="AW9" s="1117"/>
      <c r="AX9" s="1117"/>
      <c r="AY9" s="1118"/>
      <c r="AZ9" s="232"/>
      <c r="BA9" s="232"/>
      <c r="BB9" s="232"/>
      <c r="BC9" s="232"/>
      <c r="BD9" s="232"/>
      <c r="BE9" s="233"/>
      <c r="BF9" s="233"/>
      <c r="BG9" s="233"/>
      <c r="BH9" s="233"/>
      <c r="BI9" s="233"/>
      <c r="BJ9" s="233"/>
      <c r="BK9" s="233"/>
      <c r="BL9" s="233"/>
      <c r="BM9" s="233"/>
      <c r="BN9" s="233"/>
      <c r="BO9" s="233"/>
      <c r="BP9" s="233"/>
      <c r="BQ9" s="238">
        <v>3</v>
      </c>
      <c r="BR9" s="239"/>
      <c r="BS9" s="1028"/>
      <c r="BT9" s="1029"/>
      <c r="BU9" s="1029"/>
      <c r="BV9" s="1029"/>
      <c r="BW9" s="1029"/>
      <c r="BX9" s="1029"/>
      <c r="BY9" s="1029"/>
      <c r="BZ9" s="1029"/>
      <c r="CA9" s="1029"/>
      <c r="CB9" s="1029"/>
      <c r="CC9" s="1029"/>
      <c r="CD9" s="1029"/>
      <c r="CE9" s="1029"/>
      <c r="CF9" s="1029"/>
      <c r="CG9" s="1050"/>
      <c r="CH9" s="1025"/>
      <c r="CI9" s="1026"/>
      <c r="CJ9" s="1026"/>
      <c r="CK9" s="1026"/>
      <c r="CL9" s="1027"/>
      <c r="CM9" s="1025"/>
      <c r="CN9" s="1026"/>
      <c r="CO9" s="1026"/>
      <c r="CP9" s="1026"/>
      <c r="CQ9" s="1027"/>
      <c r="CR9" s="1025"/>
      <c r="CS9" s="1026"/>
      <c r="CT9" s="1026"/>
      <c r="CU9" s="1026"/>
      <c r="CV9" s="1027"/>
      <c r="CW9" s="1025"/>
      <c r="CX9" s="1026"/>
      <c r="CY9" s="1026"/>
      <c r="CZ9" s="1026"/>
      <c r="DA9" s="1027"/>
      <c r="DB9" s="1025"/>
      <c r="DC9" s="1026"/>
      <c r="DD9" s="1026"/>
      <c r="DE9" s="1026"/>
      <c r="DF9" s="1027"/>
      <c r="DG9" s="1025"/>
      <c r="DH9" s="1026"/>
      <c r="DI9" s="1026"/>
      <c r="DJ9" s="1026"/>
      <c r="DK9" s="1027"/>
      <c r="DL9" s="1025"/>
      <c r="DM9" s="1026"/>
      <c r="DN9" s="1026"/>
      <c r="DO9" s="1026"/>
      <c r="DP9" s="1027"/>
      <c r="DQ9" s="1025"/>
      <c r="DR9" s="1026"/>
      <c r="DS9" s="1026"/>
      <c r="DT9" s="1026"/>
      <c r="DU9" s="1027"/>
      <c r="DV9" s="1028"/>
      <c r="DW9" s="1029"/>
      <c r="DX9" s="1029"/>
      <c r="DY9" s="1029"/>
      <c r="DZ9" s="1030"/>
      <c r="EA9" s="234"/>
    </row>
    <row r="10" spans="1:131" s="235" customFormat="1" ht="26.25" customHeight="1" x14ac:dyDescent="0.15">
      <c r="A10" s="238">
        <v>4</v>
      </c>
      <c r="B10" s="1066"/>
      <c r="C10" s="1067"/>
      <c r="D10" s="1067"/>
      <c r="E10" s="1067"/>
      <c r="F10" s="1067"/>
      <c r="G10" s="1067"/>
      <c r="H10" s="1067"/>
      <c r="I10" s="1067"/>
      <c r="J10" s="1067"/>
      <c r="K10" s="1067"/>
      <c r="L10" s="1067"/>
      <c r="M10" s="1067"/>
      <c r="N10" s="1067"/>
      <c r="O10" s="1067"/>
      <c r="P10" s="1068"/>
      <c r="Q10" s="1074"/>
      <c r="R10" s="1075"/>
      <c r="S10" s="1075"/>
      <c r="T10" s="1075"/>
      <c r="U10" s="1075"/>
      <c r="V10" s="1075"/>
      <c r="W10" s="1075"/>
      <c r="X10" s="1075"/>
      <c r="Y10" s="1075"/>
      <c r="Z10" s="1075"/>
      <c r="AA10" s="1075"/>
      <c r="AB10" s="1075"/>
      <c r="AC10" s="1075"/>
      <c r="AD10" s="1075"/>
      <c r="AE10" s="1076"/>
      <c r="AF10" s="1071"/>
      <c r="AG10" s="1072"/>
      <c r="AH10" s="1072"/>
      <c r="AI10" s="1072"/>
      <c r="AJ10" s="1073"/>
      <c r="AK10" s="1115"/>
      <c r="AL10" s="1116"/>
      <c r="AM10" s="1116"/>
      <c r="AN10" s="1116"/>
      <c r="AO10" s="1116"/>
      <c r="AP10" s="1116"/>
      <c r="AQ10" s="1116"/>
      <c r="AR10" s="1116"/>
      <c r="AS10" s="1116"/>
      <c r="AT10" s="1116"/>
      <c r="AU10" s="1117"/>
      <c r="AV10" s="1117"/>
      <c r="AW10" s="1117"/>
      <c r="AX10" s="1117"/>
      <c r="AY10" s="1118"/>
      <c r="AZ10" s="232"/>
      <c r="BA10" s="232"/>
      <c r="BB10" s="232"/>
      <c r="BC10" s="232"/>
      <c r="BD10" s="232"/>
      <c r="BE10" s="233"/>
      <c r="BF10" s="233"/>
      <c r="BG10" s="233"/>
      <c r="BH10" s="233"/>
      <c r="BI10" s="233"/>
      <c r="BJ10" s="233"/>
      <c r="BK10" s="233"/>
      <c r="BL10" s="233"/>
      <c r="BM10" s="233"/>
      <c r="BN10" s="233"/>
      <c r="BO10" s="233"/>
      <c r="BP10" s="233"/>
      <c r="BQ10" s="238">
        <v>4</v>
      </c>
      <c r="BR10" s="239"/>
      <c r="BS10" s="1028"/>
      <c r="BT10" s="1029"/>
      <c r="BU10" s="1029"/>
      <c r="BV10" s="1029"/>
      <c r="BW10" s="1029"/>
      <c r="BX10" s="1029"/>
      <c r="BY10" s="1029"/>
      <c r="BZ10" s="1029"/>
      <c r="CA10" s="1029"/>
      <c r="CB10" s="1029"/>
      <c r="CC10" s="1029"/>
      <c r="CD10" s="1029"/>
      <c r="CE10" s="1029"/>
      <c r="CF10" s="1029"/>
      <c r="CG10" s="1050"/>
      <c r="CH10" s="1025"/>
      <c r="CI10" s="1026"/>
      <c r="CJ10" s="1026"/>
      <c r="CK10" s="1026"/>
      <c r="CL10" s="1027"/>
      <c r="CM10" s="1025"/>
      <c r="CN10" s="1026"/>
      <c r="CO10" s="1026"/>
      <c r="CP10" s="1026"/>
      <c r="CQ10" s="1027"/>
      <c r="CR10" s="1025"/>
      <c r="CS10" s="1026"/>
      <c r="CT10" s="1026"/>
      <c r="CU10" s="1026"/>
      <c r="CV10" s="1027"/>
      <c r="CW10" s="1025"/>
      <c r="CX10" s="1026"/>
      <c r="CY10" s="1026"/>
      <c r="CZ10" s="1026"/>
      <c r="DA10" s="1027"/>
      <c r="DB10" s="1025"/>
      <c r="DC10" s="1026"/>
      <c r="DD10" s="1026"/>
      <c r="DE10" s="1026"/>
      <c r="DF10" s="1027"/>
      <c r="DG10" s="1025"/>
      <c r="DH10" s="1026"/>
      <c r="DI10" s="1026"/>
      <c r="DJ10" s="1026"/>
      <c r="DK10" s="1027"/>
      <c r="DL10" s="1025"/>
      <c r="DM10" s="1026"/>
      <c r="DN10" s="1026"/>
      <c r="DO10" s="1026"/>
      <c r="DP10" s="1027"/>
      <c r="DQ10" s="1025"/>
      <c r="DR10" s="1026"/>
      <c r="DS10" s="1026"/>
      <c r="DT10" s="1026"/>
      <c r="DU10" s="1027"/>
      <c r="DV10" s="1028"/>
      <c r="DW10" s="1029"/>
      <c r="DX10" s="1029"/>
      <c r="DY10" s="1029"/>
      <c r="DZ10" s="1030"/>
      <c r="EA10" s="234"/>
    </row>
    <row r="11" spans="1:131" s="235" customFormat="1" ht="26.25" customHeight="1" x14ac:dyDescent="0.15">
      <c r="A11" s="238">
        <v>5</v>
      </c>
      <c r="B11" s="1066"/>
      <c r="C11" s="1067"/>
      <c r="D11" s="1067"/>
      <c r="E11" s="1067"/>
      <c r="F11" s="1067"/>
      <c r="G11" s="1067"/>
      <c r="H11" s="1067"/>
      <c r="I11" s="1067"/>
      <c r="J11" s="1067"/>
      <c r="K11" s="1067"/>
      <c r="L11" s="1067"/>
      <c r="M11" s="1067"/>
      <c r="N11" s="1067"/>
      <c r="O11" s="1067"/>
      <c r="P11" s="1068"/>
      <c r="Q11" s="1074"/>
      <c r="R11" s="1075"/>
      <c r="S11" s="1075"/>
      <c r="T11" s="1075"/>
      <c r="U11" s="1075"/>
      <c r="V11" s="1075"/>
      <c r="W11" s="1075"/>
      <c r="X11" s="1075"/>
      <c r="Y11" s="1075"/>
      <c r="Z11" s="1075"/>
      <c r="AA11" s="1075"/>
      <c r="AB11" s="1075"/>
      <c r="AC11" s="1075"/>
      <c r="AD11" s="1075"/>
      <c r="AE11" s="1076"/>
      <c r="AF11" s="1071"/>
      <c r="AG11" s="1072"/>
      <c r="AH11" s="1072"/>
      <c r="AI11" s="1072"/>
      <c r="AJ11" s="1073"/>
      <c r="AK11" s="1115"/>
      <c r="AL11" s="1116"/>
      <c r="AM11" s="1116"/>
      <c r="AN11" s="1116"/>
      <c r="AO11" s="1116"/>
      <c r="AP11" s="1116"/>
      <c r="AQ11" s="1116"/>
      <c r="AR11" s="1116"/>
      <c r="AS11" s="1116"/>
      <c r="AT11" s="1116"/>
      <c r="AU11" s="1117"/>
      <c r="AV11" s="1117"/>
      <c r="AW11" s="1117"/>
      <c r="AX11" s="1117"/>
      <c r="AY11" s="1118"/>
      <c r="AZ11" s="232"/>
      <c r="BA11" s="232"/>
      <c r="BB11" s="232"/>
      <c r="BC11" s="232"/>
      <c r="BD11" s="232"/>
      <c r="BE11" s="233"/>
      <c r="BF11" s="233"/>
      <c r="BG11" s="233"/>
      <c r="BH11" s="233"/>
      <c r="BI11" s="233"/>
      <c r="BJ11" s="233"/>
      <c r="BK11" s="233"/>
      <c r="BL11" s="233"/>
      <c r="BM11" s="233"/>
      <c r="BN11" s="233"/>
      <c r="BO11" s="233"/>
      <c r="BP11" s="233"/>
      <c r="BQ11" s="238">
        <v>5</v>
      </c>
      <c r="BR11" s="239"/>
      <c r="BS11" s="1028"/>
      <c r="BT11" s="1029"/>
      <c r="BU11" s="1029"/>
      <c r="BV11" s="1029"/>
      <c r="BW11" s="1029"/>
      <c r="BX11" s="1029"/>
      <c r="BY11" s="1029"/>
      <c r="BZ11" s="1029"/>
      <c r="CA11" s="1029"/>
      <c r="CB11" s="1029"/>
      <c r="CC11" s="1029"/>
      <c r="CD11" s="1029"/>
      <c r="CE11" s="1029"/>
      <c r="CF11" s="1029"/>
      <c r="CG11" s="1050"/>
      <c r="CH11" s="1025"/>
      <c r="CI11" s="1026"/>
      <c r="CJ11" s="1026"/>
      <c r="CK11" s="1026"/>
      <c r="CL11" s="1027"/>
      <c r="CM11" s="1025"/>
      <c r="CN11" s="1026"/>
      <c r="CO11" s="1026"/>
      <c r="CP11" s="1026"/>
      <c r="CQ11" s="1027"/>
      <c r="CR11" s="1025"/>
      <c r="CS11" s="1026"/>
      <c r="CT11" s="1026"/>
      <c r="CU11" s="1026"/>
      <c r="CV11" s="1027"/>
      <c r="CW11" s="1025"/>
      <c r="CX11" s="1026"/>
      <c r="CY11" s="1026"/>
      <c r="CZ11" s="1026"/>
      <c r="DA11" s="1027"/>
      <c r="DB11" s="1025"/>
      <c r="DC11" s="1026"/>
      <c r="DD11" s="1026"/>
      <c r="DE11" s="1026"/>
      <c r="DF11" s="1027"/>
      <c r="DG11" s="1025"/>
      <c r="DH11" s="1026"/>
      <c r="DI11" s="1026"/>
      <c r="DJ11" s="1026"/>
      <c r="DK11" s="1027"/>
      <c r="DL11" s="1025"/>
      <c r="DM11" s="1026"/>
      <c r="DN11" s="1026"/>
      <c r="DO11" s="1026"/>
      <c r="DP11" s="1027"/>
      <c r="DQ11" s="1025"/>
      <c r="DR11" s="1026"/>
      <c r="DS11" s="1026"/>
      <c r="DT11" s="1026"/>
      <c r="DU11" s="1027"/>
      <c r="DV11" s="1028"/>
      <c r="DW11" s="1029"/>
      <c r="DX11" s="1029"/>
      <c r="DY11" s="1029"/>
      <c r="DZ11" s="1030"/>
      <c r="EA11" s="234"/>
    </row>
    <row r="12" spans="1:131" s="235" customFormat="1" ht="26.25" customHeight="1" x14ac:dyDescent="0.15">
      <c r="A12" s="238">
        <v>6</v>
      </c>
      <c r="B12" s="1066"/>
      <c r="C12" s="1067"/>
      <c r="D12" s="1067"/>
      <c r="E12" s="1067"/>
      <c r="F12" s="1067"/>
      <c r="G12" s="1067"/>
      <c r="H12" s="1067"/>
      <c r="I12" s="1067"/>
      <c r="J12" s="1067"/>
      <c r="K12" s="1067"/>
      <c r="L12" s="1067"/>
      <c r="M12" s="1067"/>
      <c r="N12" s="1067"/>
      <c r="O12" s="1067"/>
      <c r="P12" s="1068"/>
      <c r="Q12" s="1074"/>
      <c r="R12" s="1075"/>
      <c r="S12" s="1075"/>
      <c r="T12" s="1075"/>
      <c r="U12" s="1075"/>
      <c r="V12" s="1075"/>
      <c r="W12" s="1075"/>
      <c r="X12" s="1075"/>
      <c r="Y12" s="1075"/>
      <c r="Z12" s="1075"/>
      <c r="AA12" s="1075"/>
      <c r="AB12" s="1075"/>
      <c r="AC12" s="1075"/>
      <c r="AD12" s="1075"/>
      <c r="AE12" s="1076"/>
      <c r="AF12" s="1071"/>
      <c r="AG12" s="1072"/>
      <c r="AH12" s="1072"/>
      <c r="AI12" s="1072"/>
      <c r="AJ12" s="1073"/>
      <c r="AK12" s="1115"/>
      <c r="AL12" s="1116"/>
      <c r="AM12" s="1116"/>
      <c r="AN12" s="1116"/>
      <c r="AO12" s="1116"/>
      <c r="AP12" s="1116"/>
      <c r="AQ12" s="1116"/>
      <c r="AR12" s="1116"/>
      <c r="AS12" s="1116"/>
      <c r="AT12" s="1116"/>
      <c r="AU12" s="1117"/>
      <c r="AV12" s="1117"/>
      <c r="AW12" s="1117"/>
      <c r="AX12" s="1117"/>
      <c r="AY12" s="1118"/>
      <c r="AZ12" s="232"/>
      <c r="BA12" s="232"/>
      <c r="BB12" s="232"/>
      <c r="BC12" s="232"/>
      <c r="BD12" s="232"/>
      <c r="BE12" s="233"/>
      <c r="BF12" s="233"/>
      <c r="BG12" s="233"/>
      <c r="BH12" s="233"/>
      <c r="BI12" s="233"/>
      <c r="BJ12" s="233"/>
      <c r="BK12" s="233"/>
      <c r="BL12" s="233"/>
      <c r="BM12" s="233"/>
      <c r="BN12" s="233"/>
      <c r="BO12" s="233"/>
      <c r="BP12" s="233"/>
      <c r="BQ12" s="238">
        <v>6</v>
      </c>
      <c r="BR12" s="239"/>
      <c r="BS12" s="1028"/>
      <c r="BT12" s="1029"/>
      <c r="BU12" s="1029"/>
      <c r="BV12" s="1029"/>
      <c r="BW12" s="1029"/>
      <c r="BX12" s="1029"/>
      <c r="BY12" s="1029"/>
      <c r="BZ12" s="1029"/>
      <c r="CA12" s="1029"/>
      <c r="CB12" s="1029"/>
      <c r="CC12" s="1029"/>
      <c r="CD12" s="1029"/>
      <c r="CE12" s="1029"/>
      <c r="CF12" s="1029"/>
      <c r="CG12" s="1050"/>
      <c r="CH12" s="1025"/>
      <c r="CI12" s="1026"/>
      <c r="CJ12" s="1026"/>
      <c r="CK12" s="1026"/>
      <c r="CL12" s="1027"/>
      <c r="CM12" s="1025"/>
      <c r="CN12" s="1026"/>
      <c r="CO12" s="1026"/>
      <c r="CP12" s="1026"/>
      <c r="CQ12" s="1027"/>
      <c r="CR12" s="1025"/>
      <c r="CS12" s="1026"/>
      <c r="CT12" s="1026"/>
      <c r="CU12" s="1026"/>
      <c r="CV12" s="1027"/>
      <c r="CW12" s="1025"/>
      <c r="CX12" s="1026"/>
      <c r="CY12" s="1026"/>
      <c r="CZ12" s="1026"/>
      <c r="DA12" s="1027"/>
      <c r="DB12" s="1025"/>
      <c r="DC12" s="1026"/>
      <c r="DD12" s="1026"/>
      <c r="DE12" s="1026"/>
      <c r="DF12" s="1027"/>
      <c r="DG12" s="1025"/>
      <c r="DH12" s="1026"/>
      <c r="DI12" s="1026"/>
      <c r="DJ12" s="1026"/>
      <c r="DK12" s="1027"/>
      <c r="DL12" s="1025"/>
      <c r="DM12" s="1026"/>
      <c r="DN12" s="1026"/>
      <c r="DO12" s="1026"/>
      <c r="DP12" s="1027"/>
      <c r="DQ12" s="1025"/>
      <c r="DR12" s="1026"/>
      <c r="DS12" s="1026"/>
      <c r="DT12" s="1026"/>
      <c r="DU12" s="1027"/>
      <c r="DV12" s="1028"/>
      <c r="DW12" s="1029"/>
      <c r="DX12" s="1029"/>
      <c r="DY12" s="1029"/>
      <c r="DZ12" s="1030"/>
      <c r="EA12" s="234"/>
    </row>
    <row r="13" spans="1:131" s="235" customFormat="1" ht="26.25" customHeight="1" x14ac:dyDescent="0.15">
      <c r="A13" s="238">
        <v>7</v>
      </c>
      <c r="B13" s="1066"/>
      <c r="C13" s="1067"/>
      <c r="D13" s="1067"/>
      <c r="E13" s="1067"/>
      <c r="F13" s="1067"/>
      <c r="G13" s="1067"/>
      <c r="H13" s="1067"/>
      <c r="I13" s="1067"/>
      <c r="J13" s="1067"/>
      <c r="K13" s="1067"/>
      <c r="L13" s="1067"/>
      <c r="M13" s="1067"/>
      <c r="N13" s="1067"/>
      <c r="O13" s="1067"/>
      <c r="P13" s="1068"/>
      <c r="Q13" s="1074"/>
      <c r="R13" s="1075"/>
      <c r="S13" s="1075"/>
      <c r="T13" s="1075"/>
      <c r="U13" s="1075"/>
      <c r="V13" s="1075"/>
      <c r="W13" s="1075"/>
      <c r="X13" s="1075"/>
      <c r="Y13" s="1075"/>
      <c r="Z13" s="1075"/>
      <c r="AA13" s="1075"/>
      <c r="AB13" s="1075"/>
      <c r="AC13" s="1075"/>
      <c r="AD13" s="1075"/>
      <c r="AE13" s="1076"/>
      <c r="AF13" s="1071"/>
      <c r="AG13" s="1072"/>
      <c r="AH13" s="1072"/>
      <c r="AI13" s="1072"/>
      <c r="AJ13" s="1073"/>
      <c r="AK13" s="1115"/>
      <c r="AL13" s="1116"/>
      <c r="AM13" s="1116"/>
      <c r="AN13" s="1116"/>
      <c r="AO13" s="1116"/>
      <c r="AP13" s="1116"/>
      <c r="AQ13" s="1116"/>
      <c r="AR13" s="1116"/>
      <c r="AS13" s="1116"/>
      <c r="AT13" s="1116"/>
      <c r="AU13" s="1117"/>
      <c r="AV13" s="1117"/>
      <c r="AW13" s="1117"/>
      <c r="AX13" s="1117"/>
      <c r="AY13" s="1118"/>
      <c r="AZ13" s="232"/>
      <c r="BA13" s="232"/>
      <c r="BB13" s="232"/>
      <c r="BC13" s="232"/>
      <c r="BD13" s="232"/>
      <c r="BE13" s="233"/>
      <c r="BF13" s="233"/>
      <c r="BG13" s="233"/>
      <c r="BH13" s="233"/>
      <c r="BI13" s="233"/>
      <c r="BJ13" s="233"/>
      <c r="BK13" s="233"/>
      <c r="BL13" s="233"/>
      <c r="BM13" s="233"/>
      <c r="BN13" s="233"/>
      <c r="BO13" s="233"/>
      <c r="BP13" s="233"/>
      <c r="BQ13" s="238">
        <v>7</v>
      </c>
      <c r="BR13" s="239"/>
      <c r="BS13" s="1028"/>
      <c r="BT13" s="1029"/>
      <c r="BU13" s="1029"/>
      <c r="BV13" s="1029"/>
      <c r="BW13" s="1029"/>
      <c r="BX13" s="1029"/>
      <c r="BY13" s="1029"/>
      <c r="BZ13" s="1029"/>
      <c r="CA13" s="1029"/>
      <c r="CB13" s="1029"/>
      <c r="CC13" s="1029"/>
      <c r="CD13" s="1029"/>
      <c r="CE13" s="1029"/>
      <c r="CF13" s="1029"/>
      <c r="CG13" s="1050"/>
      <c r="CH13" s="1025"/>
      <c r="CI13" s="1026"/>
      <c r="CJ13" s="1026"/>
      <c r="CK13" s="1026"/>
      <c r="CL13" s="1027"/>
      <c r="CM13" s="1025"/>
      <c r="CN13" s="1026"/>
      <c r="CO13" s="1026"/>
      <c r="CP13" s="1026"/>
      <c r="CQ13" s="1027"/>
      <c r="CR13" s="1025"/>
      <c r="CS13" s="1026"/>
      <c r="CT13" s="1026"/>
      <c r="CU13" s="1026"/>
      <c r="CV13" s="1027"/>
      <c r="CW13" s="1025"/>
      <c r="CX13" s="1026"/>
      <c r="CY13" s="1026"/>
      <c r="CZ13" s="1026"/>
      <c r="DA13" s="1027"/>
      <c r="DB13" s="1025"/>
      <c r="DC13" s="1026"/>
      <c r="DD13" s="1026"/>
      <c r="DE13" s="1026"/>
      <c r="DF13" s="1027"/>
      <c r="DG13" s="1025"/>
      <c r="DH13" s="1026"/>
      <c r="DI13" s="1026"/>
      <c r="DJ13" s="1026"/>
      <c r="DK13" s="1027"/>
      <c r="DL13" s="1025"/>
      <c r="DM13" s="1026"/>
      <c r="DN13" s="1026"/>
      <c r="DO13" s="1026"/>
      <c r="DP13" s="1027"/>
      <c r="DQ13" s="1025"/>
      <c r="DR13" s="1026"/>
      <c r="DS13" s="1026"/>
      <c r="DT13" s="1026"/>
      <c r="DU13" s="1027"/>
      <c r="DV13" s="1028"/>
      <c r="DW13" s="1029"/>
      <c r="DX13" s="1029"/>
      <c r="DY13" s="1029"/>
      <c r="DZ13" s="1030"/>
      <c r="EA13" s="234"/>
    </row>
    <row r="14" spans="1:131" s="235" customFormat="1" ht="26.25" customHeight="1" x14ac:dyDescent="0.15">
      <c r="A14" s="238">
        <v>8</v>
      </c>
      <c r="B14" s="1066"/>
      <c r="C14" s="1067"/>
      <c r="D14" s="1067"/>
      <c r="E14" s="1067"/>
      <c r="F14" s="1067"/>
      <c r="G14" s="1067"/>
      <c r="H14" s="1067"/>
      <c r="I14" s="1067"/>
      <c r="J14" s="1067"/>
      <c r="K14" s="1067"/>
      <c r="L14" s="1067"/>
      <c r="M14" s="1067"/>
      <c r="N14" s="1067"/>
      <c r="O14" s="1067"/>
      <c r="P14" s="1068"/>
      <c r="Q14" s="1074"/>
      <c r="R14" s="1075"/>
      <c r="S14" s="1075"/>
      <c r="T14" s="1075"/>
      <c r="U14" s="1075"/>
      <c r="V14" s="1075"/>
      <c r="W14" s="1075"/>
      <c r="X14" s="1075"/>
      <c r="Y14" s="1075"/>
      <c r="Z14" s="1075"/>
      <c r="AA14" s="1075"/>
      <c r="AB14" s="1075"/>
      <c r="AC14" s="1075"/>
      <c r="AD14" s="1075"/>
      <c r="AE14" s="1076"/>
      <c r="AF14" s="1071"/>
      <c r="AG14" s="1072"/>
      <c r="AH14" s="1072"/>
      <c r="AI14" s="1072"/>
      <c r="AJ14" s="1073"/>
      <c r="AK14" s="1115"/>
      <c r="AL14" s="1116"/>
      <c r="AM14" s="1116"/>
      <c r="AN14" s="1116"/>
      <c r="AO14" s="1116"/>
      <c r="AP14" s="1116"/>
      <c r="AQ14" s="1116"/>
      <c r="AR14" s="1116"/>
      <c r="AS14" s="1116"/>
      <c r="AT14" s="1116"/>
      <c r="AU14" s="1117"/>
      <c r="AV14" s="1117"/>
      <c r="AW14" s="1117"/>
      <c r="AX14" s="1117"/>
      <c r="AY14" s="1118"/>
      <c r="AZ14" s="232"/>
      <c r="BA14" s="232"/>
      <c r="BB14" s="232"/>
      <c r="BC14" s="232"/>
      <c r="BD14" s="232"/>
      <c r="BE14" s="233"/>
      <c r="BF14" s="233"/>
      <c r="BG14" s="233"/>
      <c r="BH14" s="233"/>
      <c r="BI14" s="233"/>
      <c r="BJ14" s="233"/>
      <c r="BK14" s="233"/>
      <c r="BL14" s="233"/>
      <c r="BM14" s="233"/>
      <c r="BN14" s="233"/>
      <c r="BO14" s="233"/>
      <c r="BP14" s="233"/>
      <c r="BQ14" s="238">
        <v>8</v>
      </c>
      <c r="BR14" s="239"/>
      <c r="BS14" s="1028"/>
      <c r="BT14" s="1029"/>
      <c r="BU14" s="1029"/>
      <c r="BV14" s="1029"/>
      <c r="BW14" s="1029"/>
      <c r="BX14" s="1029"/>
      <c r="BY14" s="1029"/>
      <c r="BZ14" s="1029"/>
      <c r="CA14" s="1029"/>
      <c r="CB14" s="1029"/>
      <c r="CC14" s="1029"/>
      <c r="CD14" s="1029"/>
      <c r="CE14" s="1029"/>
      <c r="CF14" s="1029"/>
      <c r="CG14" s="1050"/>
      <c r="CH14" s="1025"/>
      <c r="CI14" s="1026"/>
      <c r="CJ14" s="1026"/>
      <c r="CK14" s="1026"/>
      <c r="CL14" s="1027"/>
      <c r="CM14" s="1025"/>
      <c r="CN14" s="1026"/>
      <c r="CO14" s="1026"/>
      <c r="CP14" s="1026"/>
      <c r="CQ14" s="1027"/>
      <c r="CR14" s="1025"/>
      <c r="CS14" s="1026"/>
      <c r="CT14" s="1026"/>
      <c r="CU14" s="1026"/>
      <c r="CV14" s="1027"/>
      <c r="CW14" s="1025"/>
      <c r="CX14" s="1026"/>
      <c r="CY14" s="1026"/>
      <c r="CZ14" s="1026"/>
      <c r="DA14" s="1027"/>
      <c r="DB14" s="1025"/>
      <c r="DC14" s="1026"/>
      <c r="DD14" s="1026"/>
      <c r="DE14" s="1026"/>
      <c r="DF14" s="1027"/>
      <c r="DG14" s="1025"/>
      <c r="DH14" s="1026"/>
      <c r="DI14" s="1026"/>
      <c r="DJ14" s="1026"/>
      <c r="DK14" s="1027"/>
      <c r="DL14" s="1025"/>
      <c r="DM14" s="1026"/>
      <c r="DN14" s="1026"/>
      <c r="DO14" s="1026"/>
      <c r="DP14" s="1027"/>
      <c r="DQ14" s="1025"/>
      <c r="DR14" s="1026"/>
      <c r="DS14" s="1026"/>
      <c r="DT14" s="1026"/>
      <c r="DU14" s="1027"/>
      <c r="DV14" s="1028"/>
      <c r="DW14" s="1029"/>
      <c r="DX14" s="1029"/>
      <c r="DY14" s="1029"/>
      <c r="DZ14" s="1030"/>
      <c r="EA14" s="234"/>
    </row>
    <row r="15" spans="1:131" s="235" customFormat="1" ht="26.25" customHeight="1" x14ac:dyDescent="0.15">
      <c r="A15" s="238">
        <v>9</v>
      </c>
      <c r="B15" s="1066"/>
      <c r="C15" s="1067"/>
      <c r="D15" s="1067"/>
      <c r="E15" s="1067"/>
      <c r="F15" s="1067"/>
      <c r="G15" s="1067"/>
      <c r="H15" s="1067"/>
      <c r="I15" s="1067"/>
      <c r="J15" s="1067"/>
      <c r="K15" s="1067"/>
      <c r="L15" s="1067"/>
      <c r="M15" s="1067"/>
      <c r="N15" s="1067"/>
      <c r="O15" s="1067"/>
      <c r="P15" s="1068"/>
      <c r="Q15" s="1074"/>
      <c r="R15" s="1075"/>
      <c r="S15" s="1075"/>
      <c r="T15" s="1075"/>
      <c r="U15" s="1075"/>
      <c r="V15" s="1075"/>
      <c r="W15" s="1075"/>
      <c r="X15" s="1075"/>
      <c r="Y15" s="1075"/>
      <c r="Z15" s="1075"/>
      <c r="AA15" s="1075"/>
      <c r="AB15" s="1075"/>
      <c r="AC15" s="1075"/>
      <c r="AD15" s="1075"/>
      <c r="AE15" s="1076"/>
      <c r="AF15" s="1071"/>
      <c r="AG15" s="1072"/>
      <c r="AH15" s="1072"/>
      <c r="AI15" s="1072"/>
      <c r="AJ15" s="1073"/>
      <c r="AK15" s="1115"/>
      <c r="AL15" s="1116"/>
      <c r="AM15" s="1116"/>
      <c r="AN15" s="1116"/>
      <c r="AO15" s="1116"/>
      <c r="AP15" s="1116"/>
      <c r="AQ15" s="1116"/>
      <c r="AR15" s="1116"/>
      <c r="AS15" s="1116"/>
      <c r="AT15" s="1116"/>
      <c r="AU15" s="1117"/>
      <c r="AV15" s="1117"/>
      <c r="AW15" s="1117"/>
      <c r="AX15" s="1117"/>
      <c r="AY15" s="1118"/>
      <c r="AZ15" s="232"/>
      <c r="BA15" s="232"/>
      <c r="BB15" s="232"/>
      <c r="BC15" s="232"/>
      <c r="BD15" s="232"/>
      <c r="BE15" s="233"/>
      <c r="BF15" s="233"/>
      <c r="BG15" s="233"/>
      <c r="BH15" s="233"/>
      <c r="BI15" s="233"/>
      <c r="BJ15" s="233"/>
      <c r="BK15" s="233"/>
      <c r="BL15" s="233"/>
      <c r="BM15" s="233"/>
      <c r="BN15" s="233"/>
      <c r="BO15" s="233"/>
      <c r="BP15" s="233"/>
      <c r="BQ15" s="238">
        <v>9</v>
      </c>
      <c r="BR15" s="239"/>
      <c r="BS15" s="1028"/>
      <c r="BT15" s="1029"/>
      <c r="BU15" s="1029"/>
      <c r="BV15" s="1029"/>
      <c r="BW15" s="1029"/>
      <c r="BX15" s="1029"/>
      <c r="BY15" s="1029"/>
      <c r="BZ15" s="1029"/>
      <c r="CA15" s="1029"/>
      <c r="CB15" s="1029"/>
      <c r="CC15" s="1029"/>
      <c r="CD15" s="1029"/>
      <c r="CE15" s="1029"/>
      <c r="CF15" s="1029"/>
      <c r="CG15" s="1050"/>
      <c r="CH15" s="1025"/>
      <c r="CI15" s="1026"/>
      <c r="CJ15" s="1026"/>
      <c r="CK15" s="1026"/>
      <c r="CL15" s="1027"/>
      <c r="CM15" s="1025"/>
      <c r="CN15" s="1026"/>
      <c r="CO15" s="1026"/>
      <c r="CP15" s="1026"/>
      <c r="CQ15" s="1027"/>
      <c r="CR15" s="1025"/>
      <c r="CS15" s="1026"/>
      <c r="CT15" s="1026"/>
      <c r="CU15" s="1026"/>
      <c r="CV15" s="1027"/>
      <c r="CW15" s="1025"/>
      <c r="CX15" s="1026"/>
      <c r="CY15" s="1026"/>
      <c r="CZ15" s="1026"/>
      <c r="DA15" s="1027"/>
      <c r="DB15" s="1025"/>
      <c r="DC15" s="1026"/>
      <c r="DD15" s="1026"/>
      <c r="DE15" s="1026"/>
      <c r="DF15" s="1027"/>
      <c r="DG15" s="1025"/>
      <c r="DH15" s="1026"/>
      <c r="DI15" s="1026"/>
      <c r="DJ15" s="1026"/>
      <c r="DK15" s="1027"/>
      <c r="DL15" s="1025"/>
      <c r="DM15" s="1026"/>
      <c r="DN15" s="1026"/>
      <c r="DO15" s="1026"/>
      <c r="DP15" s="1027"/>
      <c r="DQ15" s="1025"/>
      <c r="DR15" s="1026"/>
      <c r="DS15" s="1026"/>
      <c r="DT15" s="1026"/>
      <c r="DU15" s="1027"/>
      <c r="DV15" s="1028"/>
      <c r="DW15" s="1029"/>
      <c r="DX15" s="1029"/>
      <c r="DY15" s="1029"/>
      <c r="DZ15" s="1030"/>
      <c r="EA15" s="234"/>
    </row>
    <row r="16" spans="1:131" s="235" customFormat="1" ht="26.25" customHeight="1" x14ac:dyDescent="0.15">
      <c r="A16" s="238">
        <v>10</v>
      </c>
      <c r="B16" s="1066"/>
      <c r="C16" s="1067"/>
      <c r="D16" s="1067"/>
      <c r="E16" s="1067"/>
      <c r="F16" s="1067"/>
      <c r="G16" s="1067"/>
      <c r="H16" s="1067"/>
      <c r="I16" s="1067"/>
      <c r="J16" s="1067"/>
      <c r="K16" s="1067"/>
      <c r="L16" s="1067"/>
      <c r="M16" s="1067"/>
      <c r="N16" s="1067"/>
      <c r="O16" s="1067"/>
      <c r="P16" s="1068"/>
      <c r="Q16" s="1074"/>
      <c r="R16" s="1075"/>
      <c r="S16" s="1075"/>
      <c r="T16" s="1075"/>
      <c r="U16" s="1075"/>
      <c r="V16" s="1075"/>
      <c r="W16" s="1075"/>
      <c r="X16" s="1075"/>
      <c r="Y16" s="1075"/>
      <c r="Z16" s="1075"/>
      <c r="AA16" s="1075"/>
      <c r="AB16" s="1075"/>
      <c r="AC16" s="1075"/>
      <c r="AD16" s="1075"/>
      <c r="AE16" s="1076"/>
      <c r="AF16" s="1071"/>
      <c r="AG16" s="1072"/>
      <c r="AH16" s="1072"/>
      <c r="AI16" s="1072"/>
      <c r="AJ16" s="1073"/>
      <c r="AK16" s="1115"/>
      <c r="AL16" s="1116"/>
      <c r="AM16" s="1116"/>
      <c r="AN16" s="1116"/>
      <c r="AO16" s="1116"/>
      <c r="AP16" s="1116"/>
      <c r="AQ16" s="1116"/>
      <c r="AR16" s="1116"/>
      <c r="AS16" s="1116"/>
      <c r="AT16" s="1116"/>
      <c r="AU16" s="1117"/>
      <c r="AV16" s="1117"/>
      <c r="AW16" s="1117"/>
      <c r="AX16" s="1117"/>
      <c r="AY16" s="1118"/>
      <c r="AZ16" s="232"/>
      <c r="BA16" s="232"/>
      <c r="BB16" s="232"/>
      <c r="BC16" s="232"/>
      <c r="BD16" s="232"/>
      <c r="BE16" s="233"/>
      <c r="BF16" s="233"/>
      <c r="BG16" s="233"/>
      <c r="BH16" s="233"/>
      <c r="BI16" s="233"/>
      <c r="BJ16" s="233"/>
      <c r="BK16" s="233"/>
      <c r="BL16" s="233"/>
      <c r="BM16" s="233"/>
      <c r="BN16" s="233"/>
      <c r="BO16" s="233"/>
      <c r="BP16" s="233"/>
      <c r="BQ16" s="238">
        <v>10</v>
      </c>
      <c r="BR16" s="239"/>
      <c r="BS16" s="1028"/>
      <c r="BT16" s="1029"/>
      <c r="BU16" s="1029"/>
      <c r="BV16" s="1029"/>
      <c r="BW16" s="1029"/>
      <c r="BX16" s="1029"/>
      <c r="BY16" s="1029"/>
      <c r="BZ16" s="1029"/>
      <c r="CA16" s="1029"/>
      <c r="CB16" s="1029"/>
      <c r="CC16" s="1029"/>
      <c r="CD16" s="1029"/>
      <c r="CE16" s="1029"/>
      <c r="CF16" s="1029"/>
      <c r="CG16" s="1050"/>
      <c r="CH16" s="1025"/>
      <c r="CI16" s="1026"/>
      <c r="CJ16" s="1026"/>
      <c r="CK16" s="1026"/>
      <c r="CL16" s="1027"/>
      <c r="CM16" s="1025"/>
      <c r="CN16" s="1026"/>
      <c r="CO16" s="1026"/>
      <c r="CP16" s="1026"/>
      <c r="CQ16" s="1027"/>
      <c r="CR16" s="1025"/>
      <c r="CS16" s="1026"/>
      <c r="CT16" s="1026"/>
      <c r="CU16" s="1026"/>
      <c r="CV16" s="1027"/>
      <c r="CW16" s="1025"/>
      <c r="CX16" s="1026"/>
      <c r="CY16" s="1026"/>
      <c r="CZ16" s="1026"/>
      <c r="DA16" s="1027"/>
      <c r="DB16" s="1025"/>
      <c r="DC16" s="1026"/>
      <c r="DD16" s="1026"/>
      <c r="DE16" s="1026"/>
      <c r="DF16" s="1027"/>
      <c r="DG16" s="1025"/>
      <c r="DH16" s="1026"/>
      <c r="DI16" s="1026"/>
      <c r="DJ16" s="1026"/>
      <c r="DK16" s="1027"/>
      <c r="DL16" s="1025"/>
      <c r="DM16" s="1026"/>
      <c r="DN16" s="1026"/>
      <c r="DO16" s="1026"/>
      <c r="DP16" s="1027"/>
      <c r="DQ16" s="1025"/>
      <c r="DR16" s="1026"/>
      <c r="DS16" s="1026"/>
      <c r="DT16" s="1026"/>
      <c r="DU16" s="1027"/>
      <c r="DV16" s="1028"/>
      <c r="DW16" s="1029"/>
      <c r="DX16" s="1029"/>
      <c r="DY16" s="1029"/>
      <c r="DZ16" s="1030"/>
      <c r="EA16" s="234"/>
    </row>
    <row r="17" spans="1:131" s="235" customFormat="1" ht="26.25" customHeight="1" x14ac:dyDescent="0.15">
      <c r="A17" s="238">
        <v>11</v>
      </c>
      <c r="B17" s="1066"/>
      <c r="C17" s="1067"/>
      <c r="D17" s="1067"/>
      <c r="E17" s="1067"/>
      <c r="F17" s="1067"/>
      <c r="G17" s="1067"/>
      <c r="H17" s="1067"/>
      <c r="I17" s="1067"/>
      <c r="J17" s="1067"/>
      <c r="K17" s="1067"/>
      <c r="L17" s="1067"/>
      <c r="M17" s="1067"/>
      <c r="N17" s="1067"/>
      <c r="O17" s="1067"/>
      <c r="P17" s="1068"/>
      <c r="Q17" s="1074"/>
      <c r="R17" s="1075"/>
      <c r="S17" s="1075"/>
      <c r="T17" s="1075"/>
      <c r="U17" s="1075"/>
      <c r="V17" s="1075"/>
      <c r="W17" s="1075"/>
      <c r="X17" s="1075"/>
      <c r="Y17" s="1075"/>
      <c r="Z17" s="1075"/>
      <c r="AA17" s="1075"/>
      <c r="AB17" s="1075"/>
      <c r="AC17" s="1075"/>
      <c r="AD17" s="1075"/>
      <c r="AE17" s="1076"/>
      <c r="AF17" s="1071"/>
      <c r="AG17" s="1072"/>
      <c r="AH17" s="1072"/>
      <c r="AI17" s="1072"/>
      <c r="AJ17" s="1073"/>
      <c r="AK17" s="1115"/>
      <c r="AL17" s="1116"/>
      <c r="AM17" s="1116"/>
      <c r="AN17" s="1116"/>
      <c r="AO17" s="1116"/>
      <c r="AP17" s="1116"/>
      <c r="AQ17" s="1116"/>
      <c r="AR17" s="1116"/>
      <c r="AS17" s="1116"/>
      <c r="AT17" s="1116"/>
      <c r="AU17" s="1117"/>
      <c r="AV17" s="1117"/>
      <c r="AW17" s="1117"/>
      <c r="AX17" s="1117"/>
      <c r="AY17" s="1118"/>
      <c r="AZ17" s="232"/>
      <c r="BA17" s="232"/>
      <c r="BB17" s="232"/>
      <c r="BC17" s="232"/>
      <c r="BD17" s="232"/>
      <c r="BE17" s="233"/>
      <c r="BF17" s="233"/>
      <c r="BG17" s="233"/>
      <c r="BH17" s="233"/>
      <c r="BI17" s="233"/>
      <c r="BJ17" s="233"/>
      <c r="BK17" s="233"/>
      <c r="BL17" s="233"/>
      <c r="BM17" s="233"/>
      <c r="BN17" s="233"/>
      <c r="BO17" s="233"/>
      <c r="BP17" s="233"/>
      <c r="BQ17" s="238">
        <v>11</v>
      </c>
      <c r="BR17" s="239"/>
      <c r="BS17" s="1028"/>
      <c r="BT17" s="1029"/>
      <c r="BU17" s="1029"/>
      <c r="BV17" s="1029"/>
      <c r="BW17" s="1029"/>
      <c r="BX17" s="1029"/>
      <c r="BY17" s="1029"/>
      <c r="BZ17" s="1029"/>
      <c r="CA17" s="1029"/>
      <c r="CB17" s="1029"/>
      <c r="CC17" s="1029"/>
      <c r="CD17" s="1029"/>
      <c r="CE17" s="1029"/>
      <c r="CF17" s="1029"/>
      <c r="CG17" s="1050"/>
      <c r="CH17" s="1025"/>
      <c r="CI17" s="1026"/>
      <c r="CJ17" s="1026"/>
      <c r="CK17" s="1026"/>
      <c r="CL17" s="1027"/>
      <c r="CM17" s="1025"/>
      <c r="CN17" s="1026"/>
      <c r="CO17" s="1026"/>
      <c r="CP17" s="1026"/>
      <c r="CQ17" s="1027"/>
      <c r="CR17" s="1025"/>
      <c r="CS17" s="1026"/>
      <c r="CT17" s="1026"/>
      <c r="CU17" s="1026"/>
      <c r="CV17" s="1027"/>
      <c r="CW17" s="1025"/>
      <c r="CX17" s="1026"/>
      <c r="CY17" s="1026"/>
      <c r="CZ17" s="1026"/>
      <c r="DA17" s="1027"/>
      <c r="DB17" s="1025"/>
      <c r="DC17" s="1026"/>
      <c r="DD17" s="1026"/>
      <c r="DE17" s="1026"/>
      <c r="DF17" s="1027"/>
      <c r="DG17" s="1025"/>
      <c r="DH17" s="1026"/>
      <c r="DI17" s="1026"/>
      <c r="DJ17" s="1026"/>
      <c r="DK17" s="1027"/>
      <c r="DL17" s="1025"/>
      <c r="DM17" s="1026"/>
      <c r="DN17" s="1026"/>
      <c r="DO17" s="1026"/>
      <c r="DP17" s="1027"/>
      <c r="DQ17" s="1025"/>
      <c r="DR17" s="1026"/>
      <c r="DS17" s="1026"/>
      <c r="DT17" s="1026"/>
      <c r="DU17" s="1027"/>
      <c r="DV17" s="1028"/>
      <c r="DW17" s="1029"/>
      <c r="DX17" s="1029"/>
      <c r="DY17" s="1029"/>
      <c r="DZ17" s="1030"/>
      <c r="EA17" s="234"/>
    </row>
    <row r="18" spans="1:131" s="235" customFormat="1" ht="26.25" customHeight="1" x14ac:dyDescent="0.15">
      <c r="A18" s="238">
        <v>12</v>
      </c>
      <c r="B18" s="1066"/>
      <c r="C18" s="1067"/>
      <c r="D18" s="1067"/>
      <c r="E18" s="1067"/>
      <c r="F18" s="1067"/>
      <c r="G18" s="1067"/>
      <c r="H18" s="1067"/>
      <c r="I18" s="1067"/>
      <c r="J18" s="1067"/>
      <c r="K18" s="1067"/>
      <c r="L18" s="1067"/>
      <c r="M18" s="1067"/>
      <c r="N18" s="1067"/>
      <c r="O18" s="1067"/>
      <c r="P18" s="1068"/>
      <c r="Q18" s="1074"/>
      <c r="R18" s="1075"/>
      <c r="S18" s="1075"/>
      <c r="T18" s="1075"/>
      <c r="U18" s="1075"/>
      <c r="V18" s="1075"/>
      <c r="W18" s="1075"/>
      <c r="X18" s="1075"/>
      <c r="Y18" s="1075"/>
      <c r="Z18" s="1075"/>
      <c r="AA18" s="1075"/>
      <c r="AB18" s="1075"/>
      <c r="AC18" s="1075"/>
      <c r="AD18" s="1075"/>
      <c r="AE18" s="1076"/>
      <c r="AF18" s="1071"/>
      <c r="AG18" s="1072"/>
      <c r="AH18" s="1072"/>
      <c r="AI18" s="1072"/>
      <c r="AJ18" s="1073"/>
      <c r="AK18" s="1115"/>
      <c r="AL18" s="1116"/>
      <c r="AM18" s="1116"/>
      <c r="AN18" s="1116"/>
      <c r="AO18" s="1116"/>
      <c r="AP18" s="1116"/>
      <c r="AQ18" s="1116"/>
      <c r="AR18" s="1116"/>
      <c r="AS18" s="1116"/>
      <c r="AT18" s="1116"/>
      <c r="AU18" s="1117"/>
      <c r="AV18" s="1117"/>
      <c r="AW18" s="1117"/>
      <c r="AX18" s="1117"/>
      <c r="AY18" s="1118"/>
      <c r="AZ18" s="232"/>
      <c r="BA18" s="232"/>
      <c r="BB18" s="232"/>
      <c r="BC18" s="232"/>
      <c r="BD18" s="232"/>
      <c r="BE18" s="233"/>
      <c r="BF18" s="233"/>
      <c r="BG18" s="233"/>
      <c r="BH18" s="233"/>
      <c r="BI18" s="233"/>
      <c r="BJ18" s="233"/>
      <c r="BK18" s="233"/>
      <c r="BL18" s="233"/>
      <c r="BM18" s="233"/>
      <c r="BN18" s="233"/>
      <c r="BO18" s="233"/>
      <c r="BP18" s="233"/>
      <c r="BQ18" s="238">
        <v>12</v>
      </c>
      <c r="BR18" s="239"/>
      <c r="BS18" s="1028"/>
      <c r="BT18" s="1029"/>
      <c r="BU18" s="1029"/>
      <c r="BV18" s="1029"/>
      <c r="BW18" s="1029"/>
      <c r="BX18" s="1029"/>
      <c r="BY18" s="1029"/>
      <c r="BZ18" s="1029"/>
      <c r="CA18" s="1029"/>
      <c r="CB18" s="1029"/>
      <c r="CC18" s="1029"/>
      <c r="CD18" s="1029"/>
      <c r="CE18" s="1029"/>
      <c r="CF18" s="1029"/>
      <c r="CG18" s="1050"/>
      <c r="CH18" s="1025"/>
      <c r="CI18" s="1026"/>
      <c r="CJ18" s="1026"/>
      <c r="CK18" s="1026"/>
      <c r="CL18" s="1027"/>
      <c r="CM18" s="1025"/>
      <c r="CN18" s="1026"/>
      <c r="CO18" s="1026"/>
      <c r="CP18" s="1026"/>
      <c r="CQ18" s="1027"/>
      <c r="CR18" s="1025"/>
      <c r="CS18" s="1026"/>
      <c r="CT18" s="1026"/>
      <c r="CU18" s="1026"/>
      <c r="CV18" s="1027"/>
      <c r="CW18" s="1025"/>
      <c r="CX18" s="1026"/>
      <c r="CY18" s="1026"/>
      <c r="CZ18" s="1026"/>
      <c r="DA18" s="1027"/>
      <c r="DB18" s="1025"/>
      <c r="DC18" s="1026"/>
      <c r="DD18" s="1026"/>
      <c r="DE18" s="1026"/>
      <c r="DF18" s="1027"/>
      <c r="DG18" s="1025"/>
      <c r="DH18" s="1026"/>
      <c r="DI18" s="1026"/>
      <c r="DJ18" s="1026"/>
      <c r="DK18" s="1027"/>
      <c r="DL18" s="1025"/>
      <c r="DM18" s="1026"/>
      <c r="DN18" s="1026"/>
      <c r="DO18" s="1026"/>
      <c r="DP18" s="1027"/>
      <c r="DQ18" s="1025"/>
      <c r="DR18" s="1026"/>
      <c r="DS18" s="1026"/>
      <c r="DT18" s="1026"/>
      <c r="DU18" s="1027"/>
      <c r="DV18" s="1028"/>
      <c r="DW18" s="1029"/>
      <c r="DX18" s="1029"/>
      <c r="DY18" s="1029"/>
      <c r="DZ18" s="1030"/>
      <c r="EA18" s="234"/>
    </row>
    <row r="19" spans="1:131" s="235" customFormat="1" ht="26.25" customHeight="1" x14ac:dyDescent="0.15">
      <c r="A19" s="238">
        <v>13</v>
      </c>
      <c r="B19" s="1066"/>
      <c r="C19" s="1067"/>
      <c r="D19" s="1067"/>
      <c r="E19" s="1067"/>
      <c r="F19" s="1067"/>
      <c r="G19" s="1067"/>
      <c r="H19" s="1067"/>
      <c r="I19" s="1067"/>
      <c r="J19" s="1067"/>
      <c r="K19" s="1067"/>
      <c r="L19" s="1067"/>
      <c r="M19" s="1067"/>
      <c r="N19" s="1067"/>
      <c r="O19" s="1067"/>
      <c r="P19" s="1068"/>
      <c r="Q19" s="1074"/>
      <c r="R19" s="1075"/>
      <c r="S19" s="1075"/>
      <c r="T19" s="1075"/>
      <c r="U19" s="1075"/>
      <c r="V19" s="1075"/>
      <c r="W19" s="1075"/>
      <c r="X19" s="1075"/>
      <c r="Y19" s="1075"/>
      <c r="Z19" s="1075"/>
      <c r="AA19" s="1075"/>
      <c r="AB19" s="1075"/>
      <c r="AC19" s="1075"/>
      <c r="AD19" s="1075"/>
      <c r="AE19" s="1076"/>
      <c r="AF19" s="1071"/>
      <c r="AG19" s="1072"/>
      <c r="AH19" s="1072"/>
      <c r="AI19" s="1072"/>
      <c r="AJ19" s="1073"/>
      <c r="AK19" s="1115"/>
      <c r="AL19" s="1116"/>
      <c r="AM19" s="1116"/>
      <c r="AN19" s="1116"/>
      <c r="AO19" s="1116"/>
      <c r="AP19" s="1116"/>
      <c r="AQ19" s="1116"/>
      <c r="AR19" s="1116"/>
      <c r="AS19" s="1116"/>
      <c r="AT19" s="1116"/>
      <c r="AU19" s="1117"/>
      <c r="AV19" s="1117"/>
      <c r="AW19" s="1117"/>
      <c r="AX19" s="1117"/>
      <c r="AY19" s="1118"/>
      <c r="AZ19" s="232"/>
      <c r="BA19" s="232"/>
      <c r="BB19" s="232"/>
      <c r="BC19" s="232"/>
      <c r="BD19" s="232"/>
      <c r="BE19" s="233"/>
      <c r="BF19" s="233"/>
      <c r="BG19" s="233"/>
      <c r="BH19" s="233"/>
      <c r="BI19" s="233"/>
      <c r="BJ19" s="233"/>
      <c r="BK19" s="233"/>
      <c r="BL19" s="233"/>
      <c r="BM19" s="233"/>
      <c r="BN19" s="233"/>
      <c r="BO19" s="233"/>
      <c r="BP19" s="233"/>
      <c r="BQ19" s="238">
        <v>13</v>
      </c>
      <c r="BR19" s="239"/>
      <c r="BS19" s="1028"/>
      <c r="BT19" s="1029"/>
      <c r="BU19" s="1029"/>
      <c r="BV19" s="1029"/>
      <c r="BW19" s="1029"/>
      <c r="BX19" s="1029"/>
      <c r="BY19" s="1029"/>
      <c r="BZ19" s="1029"/>
      <c r="CA19" s="1029"/>
      <c r="CB19" s="1029"/>
      <c r="CC19" s="1029"/>
      <c r="CD19" s="1029"/>
      <c r="CE19" s="1029"/>
      <c r="CF19" s="1029"/>
      <c r="CG19" s="1050"/>
      <c r="CH19" s="1025"/>
      <c r="CI19" s="1026"/>
      <c r="CJ19" s="1026"/>
      <c r="CK19" s="1026"/>
      <c r="CL19" s="1027"/>
      <c r="CM19" s="1025"/>
      <c r="CN19" s="1026"/>
      <c r="CO19" s="1026"/>
      <c r="CP19" s="1026"/>
      <c r="CQ19" s="1027"/>
      <c r="CR19" s="1025"/>
      <c r="CS19" s="1026"/>
      <c r="CT19" s="1026"/>
      <c r="CU19" s="1026"/>
      <c r="CV19" s="1027"/>
      <c r="CW19" s="1025"/>
      <c r="CX19" s="1026"/>
      <c r="CY19" s="1026"/>
      <c r="CZ19" s="1026"/>
      <c r="DA19" s="1027"/>
      <c r="DB19" s="1025"/>
      <c r="DC19" s="1026"/>
      <c r="DD19" s="1026"/>
      <c r="DE19" s="1026"/>
      <c r="DF19" s="1027"/>
      <c r="DG19" s="1025"/>
      <c r="DH19" s="1026"/>
      <c r="DI19" s="1026"/>
      <c r="DJ19" s="1026"/>
      <c r="DK19" s="1027"/>
      <c r="DL19" s="1025"/>
      <c r="DM19" s="1026"/>
      <c r="DN19" s="1026"/>
      <c r="DO19" s="1026"/>
      <c r="DP19" s="1027"/>
      <c r="DQ19" s="1025"/>
      <c r="DR19" s="1026"/>
      <c r="DS19" s="1026"/>
      <c r="DT19" s="1026"/>
      <c r="DU19" s="1027"/>
      <c r="DV19" s="1028"/>
      <c r="DW19" s="1029"/>
      <c r="DX19" s="1029"/>
      <c r="DY19" s="1029"/>
      <c r="DZ19" s="1030"/>
      <c r="EA19" s="234"/>
    </row>
    <row r="20" spans="1:131" s="235" customFormat="1" ht="26.25" customHeight="1" x14ac:dyDescent="0.15">
      <c r="A20" s="238">
        <v>14</v>
      </c>
      <c r="B20" s="1066"/>
      <c r="C20" s="1067"/>
      <c r="D20" s="1067"/>
      <c r="E20" s="1067"/>
      <c r="F20" s="1067"/>
      <c r="G20" s="1067"/>
      <c r="H20" s="1067"/>
      <c r="I20" s="1067"/>
      <c r="J20" s="1067"/>
      <c r="K20" s="1067"/>
      <c r="L20" s="1067"/>
      <c r="M20" s="1067"/>
      <c r="N20" s="1067"/>
      <c r="O20" s="1067"/>
      <c r="P20" s="1068"/>
      <c r="Q20" s="1074"/>
      <c r="R20" s="1075"/>
      <c r="S20" s="1075"/>
      <c r="T20" s="1075"/>
      <c r="U20" s="1075"/>
      <c r="V20" s="1075"/>
      <c r="W20" s="1075"/>
      <c r="X20" s="1075"/>
      <c r="Y20" s="1075"/>
      <c r="Z20" s="1075"/>
      <c r="AA20" s="1075"/>
      <c r="AB20" s="1075"/>
      <c r="AC20" s="1075"/>
      <c r="AD20" s="1075"/>
      <c r="AE20" s="1076"/>
      <c r="AF20" s="1071"/>
      <c r="AG20" s="1072"/>
      <c r="AH20" s="1072"/>
      <c r="AI20" s="1072"/>
      <c r="AJ20" s="1073"/>
      <c r="AK20" s="1115"/>
      <c r="AL20" s="1116"/>
      <c r="AM20" s="1116"/>
      <c r="AN20" s="1116"/>
      <c r="AO20" s="1116"/>
      <c r="AP20" s="1116"/>
      <c r="AQ20" s="1116"/>
      <c r="AR20" s="1116"/>
      <c r="AS20" s="1116"/>
      <c r="AT20" s="1116"/>
      <c r="AU20" s="1117"/>
      <c r="AV20" s="1117"/>
      <c r="AW20" s="1117"/>
      <c r="AX20" s="1117"/>
      <c r="AY20" s="1118"/>
      <c r="AZ20" s="232"/>
      <c r="BA20" s="232"/>
      <c r="BB20" s="232"/>
      <c r="BC20" s="232"/>
      <c r="BD20" s="232"/>
      <c r="BE20" s="233"/>
      <c r="BF20" s="233"/>
      <c r="BG20" s="233"/>
      <c r="BH20" s="233"/>
      <c r="BI20" s="233"/>
      <c r="BJ20" s="233"/>
      <c r="BK20" s="233"/>
      <c r="BL20" s="233"/>
      <c r="BM20" s="233"/>
      <c r="BN20" s="233"/>
      <c r="BO20" s="233"/>
      <c r="BP20" s="233"/>
      <c r="BQ20" s="238">
        <v>14</v>
      </c>
      <c r="BR20" s="239"/>
      <c r="BS20" s="1028"/>
      <c r="BT20" s="1029"/>
      <c r="BU20" s="1029"/>
      <c r="BV20" s="1029"/>
      <c r="BW20" s="1029"/>
      <c r="BX20" s="1029"/>
      <c r="BY20" s="1029"/>
      <c r="BZ20" s="1029"/>
      <c r="CA20" s="1029"/>
      <c r="CB20" s="1029"/>
      <c r="CC20" s="1029"/>
      <c r="CD20" s="1029"/>
      <c r="CE20" s="1029"/>
      <c r="CF20" s="1029"/>
      <c r="CG20" s="1050"/>
      <c r="CH20" s="1025"/>
      <c r="CI20" s="1026"/>
      <c r="CJ20" s="1026"/>
      <c r="CK20" s="1026"/>
      <c r="CL20" s="1027"/>
      <c r="CM20" s="1025"/>
      <c r="CN20" s="1026"/>
      <c r="CO20" s="1026"/>
      <c r="CP20" s="1026"/>
      <c r="CQ20" s="1027"/>
      <c r="CR20" s="1025"/>
      <c r="CS20" s="1026"/>
      <c r="CT20" s="1026"/>
      <c r="CU20" s="1026"/>
      <c r="CV20" s="1027"/>
      <c r="CW20" s="1025"/>
      <c r="CX20" s="1026"/>
      <c r="CY20" s="1026"/>
      <c r="CZ20" s="1026"/>
      <c r="DA20" s="1027"/>
      <c r="DB20" s="1025"/>
      <c r="DC20" s="1026"/>
      <c r="DD20" s="1026"/>
      <c r="DE20" s="1026"/>
      <c r="DF20" s="1027"/>
      <c r="DG20" s="1025"/>
      <c r="DH20" s="1026"/>
      <c r="DI20" s="1026"/>
      <c r="DJ20" s="1026"/>
      <c r="DK20" s="1027"/>
      <c r="DL20" s="1025"/>
      <c r="DM20" s="1026"/>
      <c r="DN20" s="1026"/>
      <c r="DO20" s="1026"/>
      <c r="DP20" s="1027"/>
      <c r="DQ20" s="1025"/>
      <c r="DR20" s="1026"/>
      <c r="DS20" s="1026"/>
      <c r="DT20" s="1026"/>
      <c r="DU20" s="1027"/>
      <c r="DV20" s="1028"/>
      <c r="DW20" s="1029"/>
      <c r="DX20" s="1029"/>
      <c r="DY20" s="1029"/>
      <c r="DZ20" s="1030"/>
      <c r="EA20" s="234"/>
    </row>
    <row r="21" spans="1:131" s="235" customFormat="1" ht="26.25" customHeight="1" thickBot="1" x14ac:dyDescent="0.2">
      <c r="A21" s="238">
        <v>15</v>
      </c>
      <c r="B21" s="1066"/>
      <c r="C21" s="1067"/>
      <c r="D21" s="1067"/>
      <c r="E21" s="1067"/>
      <c r="F21" s="1067"/>
      <c r="G21" s="1067"/>
      <c r="H21" s="1067"/>
      <c r="I21" s="1067"/>
      <c r="J21" s="1067"/>
      <c r="K21" s="1067"/>
      <c r="L21" s="1067"/>
      <c r="M21" s="1067"/>
      <c r="N21" s="1067"/>
      <c r="O21" s="1067"/>
      <c r="P21" s="1068"/>
      <c r="Q21" s="1074"/>
      <c r="R21" s="1075"/>
      <c r="S21" s="1075"/>
      <c r="T21" s="1075"/>
      <c r="U21" s="1075"/>
      <c r="V21" s="1075"/>
      <c r="W21" s="1075"/>
      <c r="X21" s="1075"/>
      <c r="Y21" s="1075"/>
      <c r="Z21" s="1075"/>
      <c r="AA21" s="1075"/>
      <c r="AB21" s="1075"/>
      <c r="AC21" s="1075"/>
      <c r="AD21" s="1075"/>
      <c r="AE21" s="1076"/>
      <c r="AF21" s="1071"/>
      <c r="AG21" s="1072"/>
      <c r="AH21" s="1072"/>
      <c r="AI21" s="1072"/>
      <c r="AJ21" s="1073"/>
      <c r="AK21" s="1115"/>
      <c r="AL21" s="1116"/>
      <c r="AM21" s="1116"/>
      <c r="AN21" s="1116"/>
      <c r="AO21" s="1116"/>
      <c r="AP21" s="1116"/>
      <c r="AQ21" s="1116"/>
      <c r="AR21" s="1116"/>
      <c r="AS21" s="1116"/>
      <c r="AT21" s="1116"/>
      <c r="AU21" s="1117"/>
      <c r="AV21" s="1117"/>
      <c r="AW21" s="1117"/>
      <c r="AX21" s="1117"/>
      <c r="AY21" s="1118"/>
      <c r="AZ21" s="232"/>
      <c r="BA21" s="232"/>
      <c r="BB21" s="232"/>
      <c r="BC21" s="232"/>
      <c r="BD21" s="232"/>
      <c r="BE21" s="233"/>
      <c r="BF21" s="233"/>
      <c r="BG21" s="233"/>
      <c r="BH21" s="233"/>
      <c r="BI21" s="233"/>
      <c r="BJ21" s="233"/>
      <c r="BK21" s="233"/>
      <c r="BL21" s="233"/>
      <c r="BM21" s="233"/>
      <c r="BN21" s="233"/>
      <c r="BO21" s="233"/>
      <c r="BP21" s="233"/>
      <c r="BQ21" s="238">
        <v>15</v>
      </c>
      <c r="BR21" s="239"/>
      <c r="BS21" s="1028"/>
      <c r="BT21" s="1029"/>
      <c r="BU21" s="1029"/>
      <c r="BV21" s="1029"/>
      <c r="BW21" s="1029"/>
      <c r="BX21" s="1029"/>
      <c r="BY21" s="1029"/>
      <c r="BZ21" s="1029"/>
      <c r="CA21" s="1029"/>
      <c r="CB21" s="1029"/>
      <c r="CC21" s="1029"/>
      <c r="CD21" s="1029"/>
      <c r="CE21" s="1029"/>
      <c r="CF21" s="1029"/>
      <c r="CG21" s="1050"/>
      <c r="CH21" s="1025"/>
      <c r="CI21" s="1026"/>
      <c r="CJ21" s="1026"/>
      <c r="CK21" s="1026"/>
      <c r="CL21" s="1027"/>
      <c r="CM21" s="1025"/>
      <c r="CN21" s="1026"/>
      <c r="CO21" s="1026"/>
      <c r="CP21" s="1026"/>
      <c r="CQ21" s="1027"/>
      <c r="CR21" s="1025"/>
      <c r="CS21" s="1026"/>
      <c r="CT21" s="1026"/>
      <c r="CU21" s="1026"/>
      <c r="CV21" s="1027"/>
      <c r="CW21" s="1025"/>
      <c r="CX21" s="1026"/>
      <c r="CY21" s="1026"/>
      <c r="CZ21" s="1026"/>
      <c r="DA21" s="1027"/>
      <c r="DB21" s="1025"/>
      <c r="DC21" s="1026"/>
      <c r="DD21" s="1026"/>
      <c r="DE21" s="1026"/>
      <c r="DF21" s="1027"/>
      <c r="DG21" s="1025"/>
      <c r="DH21" s="1026"/>
      <c r="DI21" s="1026"/>
      <c r="DJ21" s="1026"/>
      <c r="DK21" s="1027"/>
      <c r="DL21" s="1025"/>
      <c r="DM21" s="1026"/>
      <c r="DN21" s="1026"/>
      <c r="DO21" s="1026"/>
      <c r="DP21" s="1027"/>
      <c r="DQ21" s="1025"/>
      <c r="DR21" s="1026"/>
      <c r="DS21" s="1026"/>
      <c r="DT21" s="1026"/>
      <c r="DU21" s="1027"/>
      <c r="DV21" s="1028"/>
      <c r="DW21" s="1029"/>
      <c r="DX21" s="1029"/>
      <c r="DY21" s="1029"/>
      <c r="DZ21" s="1030"/>
      <c r="EA21" s="234"/>
    </row>
    <row r="22" spans="1:131" s="235" customFormat="1" ht="26.25" customHeight="1" x14ac:dyDescent="0.15">
      <c r="A22" s="238">
        <v>16</v>
      </c>
      <c r="B22" s="1066"/>
      <c r="C22" s="1067"/>
      <c r="D22" s="1067"/>
      <c r="E22" s="1067"/>
      <c r="F22" s="1067"/>
      <c r="G22" s="1067"/>
      <c r="H22" s="1067"/>
      <c r="I22" s="1067"/>
      <c r="J22" s="1067"/>
      <c r="K22" s="1067"/>
      <c r="L22" s="1067"/>
      <c r="M22" s="1067"/>
      <c r="N22" s="1067"/>
      <c r="O22" s="1067"/>
      <c r="P22" s="1068"/>
      <c r="Q22" s="1108"/>
      <c r="R22" s="1109"/>
      <c r="S22" s="1109"/>
      <c r="T22" s="1109"/>
      <c r="U22" s="1109"/>
      <c r="V22" s="1109"/>
      <c r="W22" s="1109"/>
      <c r="X22" s="1109"/>
      <c r="Y22" s="1109"/>
      <c r="Z22" s="1109"/>
      <c r="AA22" s="1109"/>
      <c r="AB22" s="1109"/>
      <c r="AC22" s="1109"/>
      <c r="AD22" s="1109"/>
      <c r="AE22" s="1110"/>
      <c r="AF22" s="1071"/>
      <c r="AG22" s="1072"/>
      <c r="AH22" s="1072"/>
      <c r="AI22" s="1072"/>
      <c r="AJ22" s="1073"/>
      <c r="AK22" s="1111"/>
      <c r="AL22" s="1112"/>
      <c r="AM22" s="1112"/>
      <c r="AN22" s="1112"/>
      <c r="AO22" s="1112"/>
      <c r="AP22" s="1112"/>
      <c r="AQ22" s="1112"/>
      <c r="AR22" s="1112"/>
      <c r="AS22" s="1112"/>
      <c r="AT22" s="1112"/>
      <c r="AU22" s="1113"/>
      <c r="AV22" s="1113"/>
      <c r="AW22" s="1113"/>
      <c r="AX22" s="1113"/>
      <c r="AY22" s="1114"/>
      <c r="AZ22" s="1064" t="s">
        <v>392</v>
      </c>
      <c r="BA22" s="1064"/>
      <c r="BB22" s="1064"/>
      <c r="BC22" s="1064"/>
      <c r="BD22" s="1065"/>
      <c r="BE22" s="233"/>
      <c r="BF22" s="233"/>
      <c r="BG22" s="233"/>
      <c r="BH22" s="233"/>
      <c r="BI22" s="233"/>
      <c r="BJ22" s="233"/>
      <c r="BK22" s="233"/>
      <c r="BL22" s="233"/>
      <c r="BM22" s="233"/>
      <c r="BN22" s="233"/>
      <c r="BO22" s="233"/>
      <c r="BP22" s="233"/>
      <c r="BQ22" s="238">
        <v>16</v>
      </c>
      <c r="BR22" s="239"/>
      <c r="BS22" s="1028"/>
      <c r="BT22" s="1029"/>
      <c r="BU22" s="1029"/>
      <c r="BV22" s="1029"/>
      <c r="BW22" s="1029"/>
      <c r="BX22" s="1029"/>
      <c r="BY22" s="1029"/>
      <c r="BZ22" s="1029"/>
      <c r="CA22" s="1029"/>
      <c r="CB22" s="1029"/>
      <c r="CC22" s="1029"/>
      <c r="CD22" s="1029"/>
      <c r="CE22" s="1029"/>
      <c r="CF22" s="1029"/>
      <c r="CG22" s="1050"/>
      <c r="CH22" s="1025"/>
      <c r="CI22" s="1026"/>
      <c r="CJ22" s="1026"/>
      <c r="CK22" s="1026"/>
      <c r="CL22" s="1027"/>
      <c r="CM22" s="1025"/>
      <c r="CN22" s="1026"/>
      <c r="CO22" s="1026"/>
      <c r="CP22" s="1026"/>
      <c r="CQ22" s="1027"/>
      <c r="CR22" s="1025"/>
      <c r="CS22" s="1026"/>
      <c r="CT22" s="1026"/>
      <c r="CU22" s="1026"/>
      <c r="CV22" s="1027"/>
      <c r="CW22" s="1025"/>
      <c r="CX22" s="1026"/>
      <c r="CY22" s="1026"/>
      <c r="CZ22" s="1026"/>
      <c r="DA22" s="1027"/>
      <c r="DB22" s="1025"/>
      <c r="DC22" s="1026"/>
      <c r="DD22" s="1026"/>
      <c r="DE22" s="1026"/>
      <c r="DF22" s="1027"/>
      <c r="DG22" s="1025"/>
      <c r="DH22" s="1026"/>
      <c r="DI22" s="1026"/>
      <c r="DJ22" s="1026"/>
      <c r="DK22" s="1027"/>
      <c r="DL22" s="1025"/>
      <c r="DM22" s="1026"/>
      <c r="DN22" s="1026"/>
      <c r="DO22" s="1026"/>
      <c r="DP22" s="1027"/>
      <c r="DQ22" s="1025"/>
      <c r="DR22" s="1026"/>
      <c r="DS22" s="1026"/>
      <c r="DT22" s="1026"/>
      <c r="DU22" s="1027"/>
      <c r="DV22" s="1028"/>
      <c r="DW22" s="1029"/>
      <c r="DX22" s="1029"/>
      <c r="DY22" s="1029"/>
      <c r="DZ22" s="1030"/>
      <c r="EA22" s="234"/>
    </row>
    <row r="23" spans="1:131" s="235" customFormat="1" ht="26.25" customHeight="1" thickBot="1" x14ac:dyDescent="0.2">
      <c r="A23" s="240" t="s">
        <v>393</v>
      </c>
      <c r="B23" s="973" t="s">
        <v>394</v>
      </c>
      <c r="C23" s="974"/>
      <c r="D23" s="974"/>
      <c r="E23" s="974"/>
      <c r="F23" s="974"/>
      <c r="G23" s="974"/>
      <c r="H23" s="974"/>
      <c r="I23" s="974"/>
      <c r="J23" s="974"/>
      <c r="K23" s="974"/>
      <c r="L23" s="974"/>
      <c r="M23" s="974"/>
      <c r="N23" s="974"/>
      <c r="O23" s="974"/>
      <c r="P23" s="984"/>
      <c r="Q23" s="1102">
        <v>4501</v>
      </c>
      <c r="R23" s="1096"/>
      <c r="S23" s="1096"/>
      <c r="T23" s="1096"/>
      <c r="U23" s="1096"/>
      <c r="V23" s="1096">
        <v>4340</v>
      </c>
      <c r="W23" s="1096"/>
      <c r="X23" s="1096"/>
      <c r="Y23" s="1096"/>
      <c r="Z23" s="1096"/>
      <c r="AA23" s="1096">
        <v>160</v>
      </c>
      <c r="AB23" s="1096"/>
      <c r="AC23" s="1096"/>
      <c r="AD23" s="1096"/>
      <c r="AE23" s="1103"/>
      <c r="AF23" s="1104">
        <v>143</v>
      </c>
      <c r="AG23" s="1096"/>
      <c r="AH23" s="1096"/>
      <c r="AI23" s="1096"/>
      <c r="AJ23" s="1105"/>
      <c r="AK23" s="1106"/>
      <c r="AL23" s="1107"/>
      <c r="AM23" s="1107"/>
      <c r="AN23" s="1107"/>
      <c r="AO23" s="1107"/>
      <c r="AP23" s="1096">
        <v>3480</v>
      </c>
      <c r="AQ23" s="1096"/>
      <c r="AR23" s="1096"/>
      <c r="AS23" s="1096"/>
      <c r="AT23" s="1096"/>
      <c r="AU23" s="1097"/>
      <c r="AV23" s="1097"/>
      <c r="AW23" s="1097"/>
      <c r="AX23" s="1097"/>
      <c r="AY23" s="1098"/>
      <c r="AZ23" s="1099" t="s">
        <v>395</v>
      </c>
      <c r="BA23" s="1100"/>
      <c r="BB23" s="1100"/>
      <c r="BC23" s="1100"/>
      <c r="BD23" s="1101"/>
      <c r="BE23" s="233"/>
      <c r="BF23" s="233"/>
      <c r="BG23" s="233"/>
      <c r="BH23" s="233"/>
      <c r="BI23" s="233"/>
      <c r="BJ23" s="233"/>
      <c r="BK23" s="233"/>
      <c r="BL23" s="233"/>
      <c r="BM23" s="233"/>
      <c r="BN23" s="233"/>
      <c r="BO23" s="233"/>
      <c r="BP23" s="233"/>
      <c r="BQ23" s="238">
        <v>17</v>
      </c>
      <c r="BR23" s="239"/>
      <c r="BS23" s="1028"/>
      <c r="BT23" s="1029"/>
      <c r="BU23" s="1029"/>
      <c r="BV23" s="1029"/>
      <c r="BW23" s="1029"/>
      <c r="BX23" s="1029"/>
      <c r="BY23" s="1029"/>
      <c r="BZ23" s="1029"/>
      <c r="CA23" s="1029"/>
      <c r="CB23" s="1029"/>
      <c r="CC23" s="1029"/>
      <c r="CD23" s="1029"/>
      <c r="CE23" s="1029"/>
      <c r="CF23" s="1029"/>
      <c r="CG23" s="1050"/>
      <c r="CH23" s="1025"/>
      <c r="CI23" s="1026"/>
      <c r="CJ23" s="1026"/>
      <c r="CK23" s="1026"/>
      <c r="CL23" s="1027"/>
      <c r="CM23" s="1025"/>
      <c r="CN23" s="1026"/>
      <c r="CO23" s="1026"/>
      <c r="CP23" s="1026"/>
      <c r="CQ23" s="1027"/>
      <c r="CR23" s="1025"/>
      <c r="CS23" s="1026"/>
      <c r="CT23" s="1026"/>
      <c r="CU23" s="1026"/>
      <c r="CV23" s="1027"/>
      <c r="CW23" s="1025"/>
      <c r="CX23" s="1026"/>
      <c r="CY23" s="1026"/>
      <c r="CZ23" s="1026"/>
      <c r="DA23" s="1027"/>
      <c r="DB23" s="1025"/>
      <c r="DC23" s="1026"/>
      <c r="DD23" s="1026"/>
      <c r="DE23" s="1026"/>
      <c r="DF23" s="1027"/>
      <c r="DG23" s="1025"/>
      <c r="DH23" s="1026"/>
      <c r="DI23" s="1026"/>
      <c r="DJ23" s="1026"/>
      <c r="DK23" s="1027"/>
      <c r="DL23" s="1025"/>
      <c r="DM23" s="1026"/>
      <c r="DN23" s="1026"/>
      <c r="DO23" s="1026"/>
      <c r="DP23" s="1027"/>
      <c r="DQ23" s="1025"/>
      <c r="DR23" s="1026"/>
      <c r="DS23" s="1026"/>
      <c r="DT23" s="1026"/>
      <c r="DU23" s="1027"/>
      <c r="DV23" s="1028"/>
      <c r="DW23" s="1029"/>
      <c r="DX23" s="1029"/>
      <c r="DY23" s="1029"/>
      <c r="DZ23" s="1030"/>
      <c r="EA23" s="234"/>
    </row>
    <row r="24" spans="1:131" s="235" customFormat="1" ht="26.25" customHeight="1" x14ac:dyDescent="0.15">
      <c r="A24" s="1095" t="s">
        <v>396</v>
      </c>
      <c r="B24" s="1095"/>
      <c r="C24" s="1095"/>
      <c r="D24" s="1095"/>
      <c r="E24" s="1095"/>
      <c r="F24" s="1095"/>
      <c r="G24" s="1095"/>
      <c r="H24" s="1095"/>
      <c r="I24" s="1095"/>
      <c r="J24" s="1095"/>
      <c r="K24" s="1095"/>
      <c r="L24" s="1095"/>
      <c r="M24" s="1095"/>
      <c r="N24" s="1095"/>
      <c r="O24" s="1095"/>
      <c r="P24" s="1095"/>
      <c r="Q24" s="1095"/>
      <c r="R24" s="1095"/>
      <c r="S24" s="1095"/>
      <c r="T24" s="1095"/>
      <c r="U24" s="1095"/>
      <c r="V24" s="1095"/>
      <c r="W24" s="1095"/>
      <c r="X24" s="1095"/>
      <c r="Y24" s="1095"/>
      <c r="Z24" s="1095"/>
      <c r="AA24" s="1095"/>
      <c r="AB24" s="1095"/>
      <c r="AC24" s="1095"/>
      <c r="AD24" s="1095"/>
      <c r="AE24" s="1095"/>
      <c r="AF24" s="1095"/>
      <c r="AG24" s="1095"/>
      <c r="AH24" s="1095"/>
      <c r="AI24" s="1095"/>
      <c r="AJ24" s="1095"/>
      <c r="AK24" s="1095"/>
      <c r="AL24" s="1095"/>
      <c r="AM24" s="1095"/>
      <c r="AN24" s="1095"/>
      <c r="AO24" s="1095"/>
      <c r="AP24" s="1095"/>
      <c r="AQ24" s="1095"/>
      <c r="AR24" s="1095"/>
      <c r="AS24" s="1095"/>
      <c r="AT24" s="1095"/>
      <c r="AU24" s="1095"/>
      <c r="AV24" s="1095"/>
      <c r="AW24" s="1095"/>
      <c r="AX24" s="1095"/>
      <c r="AY24" s="1095"/>
      <c r="AZ24" s="232"/>
      <c r="BA24" s="232"/>
      <c r="BB24" s="232"/>
      <c r="BC24" s="232"/>
      <c r="BD24" s="232"/>
      <c r="BE24" s="233"/>
      <c r="BF24" s="233"/>
      <c r="BG24" s="233"/>
      <c r="BH24" s="233"/>
      <c r="BI24" s="233"/>
      <c r="BJ24" s="233"/>
      <c r="BK24" s="233"/>
      <c r="BL24" s="233"/>
      <c r="BM24" s="233"/>
      <c r="BN24" s="233"/>
      <c r="BO24" s="233"/>
      <c r="BP24" s="233"/>
      <c r="BQ24" s="238">
        <v>18</v>
      </c>
      <c r="BR24" s="239"/>
      <c r="BS24" s="1028"/>
      <c r="BT24" s="1029"/>
      <c r="BU24" s="1029"/>
      <c r="BV24" s="1029"/>
      <c r="BW24" s="1029"/>
      <c r="BX24" s="1029"/>
      <c r="BY24" s="1029"/>
      <c r="BZ24" s="1029"/>
      <c r="CA24" s="1029"/>
      <c r="CB24" s="1029"/>
      <c r="CC24" s="1029"/>
      <c r="CD24" s="1029"/>
      <c r="CE24" s="1029"/>
      <c r="CF24" s="1029"/>
      <c r="CG24" s="1050"/>
      <c r="CH24" s="1025"/>
      <c r="CI24" s="1026"/>
      <c r="CJ24" s="1026"/>
      <c r="CK24" s="1026"/>
      <c r="CL24" s="1027"/>
      <c r="CM24" s="1025"/>
      <c r="CN24" s="1026"/>
      <c r="CO24" s="1026"/>
      <c r="CP24" s="1026"/>
      <c r="CQ24" s="1027"/>
      <c r="CR24" s="1025"/>
      <c r="CS24" s="1026"/>
      <c r="CT24" s="1026"/>
      <c r="CU24" s="1026"/>
      <c r="CV24" s="1027"/>
      <c r="CW24" s="1025"/>
      <c r="CX24" s="1026"/>
      <c r="CY24" s="1026"/>
      <c r="CZ24" s="1026"/>
      <c r="DA24" s="1027"/>
      <c r="DB24" s="1025"/>
      <c r="DC24" s="1026"/>
      <c r="DD24" s="1026"/>
      <c r="DE24" s="1026"/>
      <c r="DF24" s="1027"/>
      <c r="DG24" s="1025"/>
      <c r="DH24" s="1026"/>
      <c r="DI24" s="1026"/>
      <c r="DJ24" s="1026"/>
      <c r="DK24" s="1027"/>
      <c r="DL24" s="1025"/>
      <c r="DM24" s="1026"/>
      <c r="DN24" s="1026"/>
      <c r="DO24" s="1026"/>
      <c r="DP24" s="1027"/>
      <c r="DQ24" s="1025"/>
      <c r="DR24" s="1026"/>
      <c r="DS24" s="1026"/>
      <c r="DT24" s="1026"/>
      <c r="DU24" s="1027"/>
      <c r="DV24" s="1028"/>
      <c r="DW24" s="1029"/>
      <c r="DX24" s="1029"/>
      <c r="DY24" s="1029"/>
      <c r="DZ24" s="1030"/>
      <c r="EA24" s="234"/>
    </row>
    <row r="25" spans="1:131" ht="26.25" customHeight="1" thickBot="1" x14ac:dyDescent="0.2">
      <c r="A25" s="1094" t="s">
        <v>397</v>
      </c>
      <c r="B25" s="1094"/>
      <c r="C25" s="1094"/>
      <c r="D25" s="1094"/>
      <c r="E25" s="1094"/>
      <c r="F25" s="1094"/>
      <c r="G25" s="1094"/>
      <c r="H25" s="1094"/>
      <c r="I25" s="1094"/>
      <c r="J25" s="1094"/>
      <c r="K25" s="1094"/>
      <c r="L25" s="1094"/>
      <c r="M25" s="1094"/>
      <c r="N25" s="1094"/>
      <c r="O25" s="1094"/>
      <c r="P25" s="1094"/>
      <c r="Q25" s="1094"/>
      <c r="R25" s="1094"/>
      <c r="S25" s="1094"/>
      <c r="T25" s="1094"/>
      <c r="U25" s="1094"/>
      <c r="V25" s="1094"/>
      <c r="W25" s="1094"/>
      <c r="X25" s="1094"/>
      <c r="Y25" s="1094"/>
      <c r="Z25" s="1094"/>
      <c r="AA25" s="1094"/>
      <c r="AB25" s="1094"/>
      <c r="AC25" s="1094"/>
      <c r="AD25" s="1094"/>
      <c r="AE25" s="1094"/>
      <c r="AF25" s="1094"/>
      <c r="AG25" s="1094"/>
      <c r="AH25" s="1094"/>
      <c r="AI25" s="1094"/>
      <c r="AJ25" s="1094"/>
      <c r="AK25" s="1094"/>
      <c r="AL25" s="1094"/>
      <c r="AM25" s="1094"/>
      <c r="AN25" s="1094"/>
      <c r="AO25" s="1094"/>
      <c r="AP25" s="1094"/>
      <c r="AQ25" s="1094"/>
      <c r="AR25" s="1094"/>
      <c r="AS25" s="1094"/>
      <c r="AT25" s="1094"/>
      <c r="AU25" s="1094"/>
      <c r="AV25" s="1094"/>
      <c r="AW25" s="1094"/>
      <c r="AX25" s="1094"/>
      <c r="AY25" s="1094"/>
      <c r="AZ25" s="1094"/>
      <c r="BA25" s="1094"/>
      <c r="BB25" s="1094"/>
      <c r="BC25" s="1094"/>
      <c r="BD25" s="1094"/>
      <c r="BE25" s="1094"/>
      <c r="BF25" s="1094"/>
      <c r="BG25" s="1094"/>
      <c r="BH25" s="1094"/>
      <c r="BI25" s="1094"/>
      <c r="BJ25" s="232"/>
      <c r="BK25" s="232"/>
      <c r="BL25" s="232"/>
      <c r="BM25" s="232"/>
      <c r="BN25" s="232"/>
      <c r="BO25" s="241"/>
      <c r="BP25" s="241"/>
      <c r="BQ25" s="238">
        <v>19</v>
      </c>
      <c r="BR25" s="239"/>
      <c r="BS25" s="1028"/>
      <c r="BT25" s="1029"/>
      <c r="BU25" s="1029"/>
      <c r="BV25" s="1029"/>
      <c r="BW25" s="1029"/>
      <c r="BX25" s="1029"/>
      <c r="BY25" s="1029"/>
      <c r="BZ25" s="1029"/>
      <c r="CA25" s="1029"/>
      <c r="CB25" s="1029"/>
      <c r="CC25" s="1029"/>
      <c r="CD25" s="1029"/>
      <c r="CE25" s="1029"/>
      <c r="CF25" s="1029"/>
      <c r="CG25" s="1050"/>
      <c r="CH25" s="1025"/>
      <c r="CI25" s="1026"/>
      <c r="CJ25" s="1026"/>
      <c r="CK25" s="1026"/>
      <c r="CL25" s="1027"/>
      <c r="CM25" s="1025"/>
      <c r="CN25" s="1026"/>
      <c r="CO25" s="1026"/>
      <c r="CP25" s="1026"/>
      <c r="CQ25" s="1027"/>
      <c r="CR25" s="1025"/>
      <c r="CS25" s="1026"/>
      <c r="CT25" s="1026"/>
      <c r="CU25" s="1026"/>
      <c r="CV25" s="1027"/>
      <c r="CW25" s="1025"/>
      <c r="CX25" s="1026"/>
      <c r="CY25" s="1026"/>
      <c r="CZ25" s="1026"/>
      <c r="DA25" s="1027"/>
      <c r="DB25" s="1025"/>
      <c r="DC25" s="1026"/>
      <c r="DD25" s="1026"/>
      <c r="DE25" s="1026"/>
      <c r="DF25" s="1027"/>
      <c r="DG25" s="1025"/>
      <c r="DH25" s="1026"/>
      <c r="DI25" s="1026"/>
      <c r="DJ25" s="1026"/>
      <c r="DK25" s="1027"/>
      <c r="DL25" s="1025"/>
      <c r="DM25" s="1026"/>
      <c r="DN25" s="1026"/>
      <c r="DO25" s="1026"/>
      <c r="DP25" s="1027"/>
      <c r="DQ25" s="1025"/>
      <c r="DR25" s="1026"/>
      <c r="DS25" s="1026"/>
      <c r="DT25" s="1026"/>
      <c r="DU25" s="1027"/>
      <c r="DV25" s="1028"/>
      <c r="DW25" s="1029"/>
      <c r="DX25" s="1029"/>
      <c r="DY25" s="1029"/>
      <c r="DZ25" s="1030"/>
      <c r="EA25" s="230"/>
    </row>
    <row r="26" spans="1:131" ht="26.25" customHeight="1" x14ac:dyDescent="0.15">
      <c r="A26" s="1031" t="s">
        <v>374</v>
      </c>
      <c r="B26" s="1032"/>
      <c r="C26" s="1032"/>
      <c r="D26" s="1032"/>
      <c r="E26" s="1032"/>
      <c r="F26" s="1032"/>
      <c r="G26" s="1032"/>
      <c r="H26" s="1032"/>
      <c r="I26" s="1032"/>
      <c r="J26" s="1032"/>
      <c r="K26" s="1032"/>
      <c r="L26" s="1032"/>
      <c r="M26" s="1032"/>
      <c r="N26" s="1032"/>
      <c r="O26" s="1032"/>
      <c r="P26" s="1033"/>
      <c r="Q26" s="1037" t="s">
        <v>398</v>
      </c>
      <c r="R26" s="1038"/>
      <c r="S26" s="1038"/>
      <c r="T26" s="1038"/>
      <c r="U26" s="1039"/>
      <c r="V26" s="1037" t="s">
        <v>399</v>
      </c>
      <c r="W26" s="1038"/>
      <c r="X26" s="1038"/>
      <c r="Y26" s="1038"/>
      <c r="Z26" s="1039"/>
      <c r="AA26" s="1037" t="s">
        <v>400</v>
      </c>
      <c r="AB26" s="1038"/>
      <c r="AC26" s="1038"/>
      <c r="AD26" s="1038"/>
      <c r="AE26" s="1038"/>
      <c r="AF26" s="1090" t="s">
        <v>401</v>
      </c>
      <c r="AG26" s="1044"/>
      <c r="AH26" s="1044"/>
      <c r="AI26" s="1044"/>
      <c r="AJ26" s="1091"/>
      <c r="AK26" s="1038" t="s">
        <v>402</v>
      </c>
      <c r="AL26" s="1038"/>
      <c r="AM26" s="1038"/>
      <c r="AN26" s="1038"/>
      <c r="AO26" s="1039"/>
      <c r="AP26" s="1037" t="s">
        <v>403</v>
      </c>
      <c r="AQ26" s="1038"/>
      <c r="AR26" s="1038"/>
      <c r="AS26" s="1038"/>
      <c r="AT26" s="1039"/>
      <c r="AU26" s="1037" t="s">
        <v>404</v>
      </c>
      <c r="AV26" s="1038"/>
      <c r="AW26" s="1038"/>
      <c r="AX26" s="1038"/>
      <c r="AY26" s="1039"/>
      <c r="AZ26" s="1037" t="s">
        <v>405</v>
      </c>
      <c r="BA26" s="1038"/>
      <c r="BB26" s="1038"/>
      <c r="BC26" s="1038"/>
      <c r="BD26" s="1039"/>
      <c r="BE26" s="1037" t="s">
        <v>381</v>
      </c>
      <c r="BF26" s="1038"/>
      <c r="BG26" s="1038"/>
      <c r="BH26" s="1038"/>
      <c r="BI26" s="1051"/>
      <c r="BJ26" s="232"/>
      <c r="BK26" s="232"/>
      <c r="BL26" s="232"/>
      <c r="BM26" s="232"/>
      <c r="BN26" s="232"/>
      <c r="BO26" s="241"/>
      <c r="BP26" s="241"/>
      <c r="BQ26" s="238">
        <v>20</v>
      </c>
      <c r="BR26" s="239"/>
      <c r="BS26" s="1028"/>
      <c r="BT26" s="1029"/>
      <c r="BU26" s="1029"/>
      <c r="BV26" s="1029"/>
      <c r="BW26" s="1029"/>
      <c r="BX26" s="1029"/>
      <c r="BY26" s="1029"/>
      <c r="BZ26" s="1029"/>
      <c r="CA26" s="1029"/>
      <c r="CB26" s="1029"/>
      <c r="CC26" s="1029"/>
      <c r="CD26" s="1029"/>
      <c r="CE26" s="1029"/>
      <c r="CF26" s="1029"/>
      <c r="CG26" s="1050"/>
      <c r="CH26" s="1025"/>
      <c r="CI26" s="1026"/>
      <c r="CJ26" s="1026"/>
      <c r="CK26" s="1026"/>
      <c r="CL26" s="1027"/>
      <c r="CM26" s="1025"/>
      <c r="CN26" s="1026"/>
      <c r="CO26" s="1026"/>
      <c r="CP26" s="1026"/>
      <c r="CQ26" s="1027"/>
      <c r="CR26" s="1025"/>
      <c r="CS26" s="1026"/>
      <c r="CT26" s="1026"/>
      <c r="CU26" s="1026"/>
      <c r="CV26" s="1027"/>
      <c r="CW26" s="1025"/>
      <c r="CX26" s="1026"/>
      <c r="CY26" s="1026"/>
      <c r="CZ26" s="1026"/>
      <c r="DA26" s="1027"/>
      <c r="DB26" s="1025"/>
      <c r="DC26" s="1026"/>
      <c r="DD26" s="1026"/>
      <c r="DE26" s="1026"/>
      <c r="DF26" s="1027"/>
      <c r="DG26" s="1025"/>
      <c r="DH26" s="1026"/>
      <c r="DI26" s="1026"/>
      <c r="DJ26" s="1026"/>
      <c r="DK26" s="1027"/>
      <c r="DL26" s="1025"/>
      <c r="DM26" s="1026"/>
      <c r="DN26" s="1026"/>
      <c r="DO26" s="1026"/>
      <c r="DP26" s="1027"/>
      <c r="DQ26" s="1025"/>
      <c r="DR26" s="1026"/>
      <c r="DS26" s="1026"/>
      <c r="DT26" s="1026"/>
      <c r="DU26" s="1027"/>
      <c r="DV26" s="1028"/>
      <c r="DW26" s="1029"/>
      <c r="DX26" s="1029"/>
      <c r="DY26" s="1029"/>
      <c r="DZ26" s="1030"/>
      <c r="EA26" s="230"/>
    </row>
    <row r="27" spans="1:131" ht="26.25" customHeight="1" thickBot="1" x14ac:dyDescent="0.2">
      <c r="A27" s="1034"/>
      <c r="B27" s="1035"/>
      <c r="C27" s="1035"/>
      <c r="D27" s="1035"/>
      <c r="E27" s="1035"/>
      <c r="F27" s="1035"/>
      <c r="G27" s="1035"/>
      <c r="H27" s="1035"/>
      <c r="I27" s="1035"/>
      <c r="J27" s="1035"/>
      <c r="K27" s="1035"/>
      <c r="L27" s="1035"/>
      <c r="M27" s="1035"/>
      <c r="N27" s="1035"/>
      <c r="O27" s="1035"/>
      <c r="P27" s="1036"/>
      <c r="Q27" s="1040"/>
      <c r="R27" s="1041"/>
      <c r="S27" s="1041"/>
      <c r="T27" s="1041"/>
      <c r="U27" s="1042"/>
      <c r="V27" s="1040"/>
      <c r="W27" s="1041"/>
      <c r="X27" s="1041"/>
      <c r="Y27" s="1041"/>
      <c r="Z27" s="1042"/>
      <c r="AA27" s="1040"/>
      <c r="AB27" s="1041"/>
      <c r="AC27" s="1041"/>
      <c r="AD27" s="1041"/>
      <c r="AE27" s="1041"/>
      <c r="AF27" s="1092"/>
      <c r="AG27" s="1047"/>
      <c r="AH27" s="1047"/>
      <c r="AI27" s="1047"/>
      <c r="AJ27" s="1093"/>
      <c r="AK27" s="1041"/>
      <c r="AL27" s="1041"/>
      <c r="AM27" s="1041"/>
      <c r="AN27" s="1041"/>
      <c r="AO27" s="1042"/>
      <c r="AP27" s="1040"/>
      <c r="AQ27" s="1041"/>
      <c r="AR27" s="1041"/>
      <c r="AS27" s="1041"/>
      <c r="AT27" s="1042"/>
      <c r="AU27" s="1040"/>
      <c r="AV27" s="1041"/>
      <c r="AW27" s="1041"/>
      <c r="AX27" s="1041"/>
      <c r="AY27" s="1042"/>
      <c r="AZ27" s="1040"/>
      <c r="BA27" s="1041"/>
      <c r="BB27" s="1041"/>
      <c r="BC27" s="1041"/>
      <c r="BD27" s="1042"/>
      <c r="BE27" s="1040"/>
      <c r="BF27" s="1041"/>
      <c r="BG27" s="1041"/>
      <c r="BH27" s="1041"/>
      <c r="BI27" s="1052"/>
      <c r="BJ27" s="232"/>
      <c r="BK27" s="232"/>
      <c r="BL27" s="232"/>
      <c r="BM27" s="232"/>
      <c r="BN27" s="232"/>
      <c r="BO27" s="241"/>
      <c r="BP27" s="241"/>
      <c r="BQ27" s="238">
        <v>21</v>
      </c>
      <c r="BR27" s="239"/>
      <c r="BS27" s="1028"/>
      <c r="BT27" s="1029"/>
      <c r="BU27" s="1029"/>
      <c r="BV27" s="1029"/>
      <c r="BW27" s="1029"/>
      <c r="BX27" s="1029"/>
      <c r="BY27" s="1029"/>
      <c r="BZ27" s="1029"/>
      <c r="CA27" s="1029"/>
      <c r="CB27" s="1029"/>
      <c r="CC27" s="1029"/>
      <c r="CD27" s="1029"/>
      <c r="CE27" s="1029"/>
      <c r="CF27" s="1029"/>
      <c r="CG27" s="1050"/>
      <c r="CH27" s="1025"/>
      <c r="CI27" s="1026"/>
      <c r="CJ27" s="1026"/>
      <c r="CK27" s="1026"/>
      <c r="CL27" s="1027"/>
      <c r="CM27" s="1025"/>
      <c r="CN27" s="1026"/>
      <c r="CO27" s="1026"/>
      <c r="CP27" s="1026"/>
      <c r="CQ27" s="1027"/>
      <c r="CR27" s="1025"/>
      <c r="CS27" s="1026"/>
      <c r="CT27" s="1026"/>
      <c r="CU27" s="1026"/>
      <c r="CV27" s="1027"/>
      <c r="CW27" s="1025"/>
      <c r="CX27" s="1026"/>
      <c r="CY27" s="1026"/>
      <c r="CZ27" s="1026"/>
      <c r="DA27" s="1027"/>
      <c r="DB27" s="1025"/>
      <c r="DC27" s="1026"/>
      <c r="DD27" s="1026"/>
      <c r="DE27" s="1026"/>
      <c r="DF27" s="1027"/>
      <c r="DG27" s="1025"/>
      <c r="DH27" s="1026"/>
      <c r="DI27" s="1026"/>
      <c r="DJ27" s="1026"/>
      <c r="DK27" s="1027"/>
      <c r="DL27" s="1025"/>
      <c r="DM27" s="1026"/>
      <c r="DN27" s="1026"/>
      <c r="DO27" s="1026"/>
      <c r="DP27" s="1027"/>
      <c r="DQ27" s="1025"/>
      <c r="DR27" s="1026"/>
      <c r="DS27" s="1026"/>
      <c r="DT27" s="1026"/>
      <c r="DU27" s="1027"/>
      <c r="DV27" s="1028"/>
      <c r="DW27" s="1029"/>
      <c r="DX27" s="1029"/>
      <c r="DY27" s="1029"/>
      <c r="DZ27" s="1030"/>
      <c r="EA27" s="230"/>
    </row>
    <row r="28" spans="1:131" ht="26.25" customHeight="1" thickTop="1" x14ac:dyDescent="0.15">
      <c r="A28" s="242">
        <v>1</v>
      </c>
      <c r="B28" s="1082" t="s">
        <v>406</v>
      </c>
      <c r="C28" s="1083"/>
      <c r="D28" s="1083"/>
      <c r="E28" s="1083"/>
      <c r="F28" s="1083"/>
      <c r="G28" s="1083"/>
      <c r="H28" s="1083"/>
      <c r="I28" s="1083"/>
      <c r="J28" s="1083"/>
      <c r="K28" s="1083"/>
      <c r="L28" s="1083"/>
      <c r="M28" s="1083"/>
      <c r="N28" s="1083"/>
      <c r="O28" s="1083"/>
      <c r="P28" s="1084"/>
      <c r="Q28" s="1085">
        <v>481</v>
      </c>
      <c r="R28" s="1086"/>
      <c r="S28" s="1086"/>
      <c r="T28" s="1086"/>
      <c r="U28" s="1086"/>
      <c r="V28" s="1086">
        <v>413</v>
      </c>
      <c r="W28" s="1086"/>
      <c r="X28" s="1086"/>
      <c r="Y28" s="1086"/>
      <c r="Z28" s="1086"/>
      <c r="AA28" s="1086">
        <v>68</v>
      </c>
      <c r="AB28" s="1086"/>
      <c r="AC28" s="1086"/>
      <c r="AD28" s="1086"/>
      <c r="AE28" s="1087"/>
      <c r="AF28" s="1088">
        <v>68</v>
      </c>
      <c r="AG28" s="1086"/>
      <c r="AH28" s="1086"/>
      <c r="AI28" s="1086"/>
      <c r="AJ28" s="1089"/>
      <c r="AK28" s="1078">
        <v>44</v>
      </c>
      <c r="AL28" s="1079"/>
      <c r="AM28" s="1079"/>
      <c r="AN28" s="1079"/>
      <c r="AO28" s="1079"/>
      <c r="AP28" s="1079" t="s">
        <v>591</v>
      </c>
      <c r="AQ28" s="1079"/>
      <c r="AR28" s="1079"/>
      <c r="AS28" s="1079"/>
      <c r="AT28" s="1079"/>
      <c r="AU28" s="1079" t="s">
        <v>591</v>
      </c>
      <c r="AV28" s="1079"/>
      <c r="AW28" s="1079"/>
      <c r="AX28" s="1079"/>
      <c r="AY28" s="1079"/>
      <c r="AZ28" s="1079" t="s">
        <v>591</v>
      </c>
      <c r="BA28" s="1079"/>
      <c r="BB28" s="1079"/>
      <c r="BC28" s="1079"/>
      <c r="BD28" s="1079"/>
      <c r="BE28" s="1080"/>
      <c r="BF28" s="1080"/>
      <c r="BG28" s="1080"/>
      <c r="BH28" s="1080"/>
      <c r="BI28" s="1081"/>
      <c r="BJ28" s="232"/>
      <c r="BK28" s="232"/>
      <c r="BL28" s="232"/>
      <c r="BM28" s="232"/>
      <c r="BN28" s="232"/>
      <c r="BO28" s="241"/>
      <c r="BP28" s="241"/>
      <c r="BQ28" s="238">
        <v>22</v>
      </c>
      <c r="BR28" s="239"/>
      <c r="BS28" s="1028"/>
      <c r="BT28" s="1029"/>
      <c r="BU28" s="1029"/>
      <c r="BV28" s="1029"/>
      <c r="BW28" s="1029"/>
      <c r="BX28" s="1029"/>
      <c r="BY28" s="1029"/>
      <c r="BZ28" s="1029"/>
      <c r="CA28" s="1029"/>
      <c r="CB28" s="1029"/>
      <c r="CC28" s="1029"/>
      <c r="CD28" s="1029"/>
      <c r="CE28" s="1029"/>
      <c r="CF28" s="1029"/>
      <c r="CG28" s="1050"/>
      <c r="CH28" s="1025"/>
      <c r="CI28" s="1026"/>
      <c r="CJ28" s="1026"/>
      <c r="CK28" s="1026"/>
      <c r="CL28" s="1027"/>
      <c r="CM28" s="1025"/>
      <c r="CN28" s="1026"/>
      <c r="CO28" s="1026"/>
      <c r="CP28" s="1026"/>
      <c r="CQ28" s="1027"/>
      <c r="CR28" s="1025"/>
      <c r="CS28" s="1026"/>
      <c r="CT28" s="1026"/>
      <c r="CU28" s="1026"/>
      <c r="CV28" s="1027"/>
      <c r="CW28" s="1025"/>
      <c r="CX28" s="1026"/>
      <c r="CY28" s="1026"/>
      <c r="CZ28" s="1026"/>
      <c r="DA28" s="1027"/>
      <c r="DB28" s="1025"/>
      <c r="DC28" s="1026"/>
      <c r="DD28" s="1026"/>
      <c r="DE28" s="1026"/>
      <c r="DF28" s="1027"/>
      <c r="DG28" s="1025"/>
      <c r="DH28" s="1026"/>
      <c r="DI28" s="1026"/>
      <c r="DJ28" s="1026"/>
      <c r="DK28" s="1027"/>
      <c r="DL28" s="1025"/>
      <c r="DM28" s="1026"/>
      <c r="DN28" s="1026"/>
      <c r="DO28" s="1026"/>
      <c r="DP28" s="1027"/>
      <c r="DQ28" s="1025"/>
      <c r="DR28" s="1026"/>
      <c r="DS28" s="1026"/>
      <c r="DT28" s="1026"/>
      <c r="DU28" s="1027"/>
      <c r="DV28" s="1028"/>
      <c r="DW28" s="1029"/>
      <c r="DX28" s="1029"/>
      <c r="DY28" s="1029"/>
      <c r="DZ28" s="1030"/>
      <c r="EA28" s="230"/>
    </row>
    <row r="29" spans="1:131" ht="26.25" customHeight="1" x14ac:dyDescent="0.15">
      <c r="A29" s="242">
        <v>2</v>
      </c>
      <c r="B29" s="1066" t="s">
        <v>407</v>
      </c>
      <c r="C29" s="1067"/>
      <c r="D29" s="1067"/>
      <c r="E29" s="1067"/>
      <c r="F29" s="1067"/>
      <c r="G29" s="1067"/>
      <c r="H29" s="1067"/>
      <c r="I29" s="1067"/>
      <c r="J29" s="1067"/>
      <c r="K29" s="1067"/>
      <c r="L29" s="1067"/>
      <c r="M29" s="1067"/>
      <c r="N29" s="1067"/>
      <c r="O29" s="1067"/>
      <c r="P29" s="1068"/>
      <c r="Q29" s="1074">
        <v>719</v>
      </c>
      <c r="R29" s="1075"/>
      <c r="S29" s="1075"/>
      <c r="T29" s="1075"/>
      <c r="U29" s="1075"/>
      <c r="V29" s="1075">
        <v>655</v>
      </c>
      <c r="W29" s="1075"/>
      <c r="X29" s="1075"/>
      <c r="Y29" s="1075"/>
      <c r="Z29" s="1075"/>
      <c r="AA29" s="1075">
        <v>64</v>
      </c>
      <c r="AB29" s="1075"/>
      <c r="AC29" s="1075"/>
      <c r="AD29" s="1075"/>
      <c r="AE29" s="1076"/>
      <c r="AF29" s="1071">
        <v>64</v>
      </c>
      <c r="AG29" s="1072"/>
      <c r="AH29" s="1072"/>
      <c r="AI29" s="1072"/>
      <c r="AJ29" s="1073"/>
      <c r="AK29" s="1016">
        <v>100</v>
      </c>
      <c r="AL29" s="1007"/>
      <c r="AM29" s="1007"/>
      <c r="AN29" s="1007"/>
      <c r="AO29" s="1007"/>
      <c r="AP29" s="1007" t="s">
        <v>591</v>
      </c>
      <c r="AQ29" s="1007"/>
      <c r="AR29" s="1007"/>
      <c r="AS29" s="1007"/>
      <c r="AT29" s="1007"/>
      <c r="AU29" s="1007" t="s">
        <v>591</v>
      </c>
      <c r="AV29" s="1007"/>
      <c r="AW29" s="1007"/>
      <c r="AX29" s="1007"/>
      <c r="AY29" s="1007"/>
      <c r="AZ29" s="1007" t="s">
        <v>591</v>
      </c>
      <c r="BA29" s="1007"/>
      <c r="BB29" s="1007"/>
      <c r="BC29" s="1007"/>
      <c r="BD29" s="1007"/>
      <c r="BE29" s="1008"/>
      <c r="BF29" s="1008"/>
      <c r="BG29" s="1008"/>
      <c r="BH29" s="1008"/>
      <c r="BI29" s="1009"/>
      <c r="BJ29" s="232"/>
      <c r="BK29" s="232"/>
      <c r="BL29" s="232"/>
      <c r="BM29" s="232"/>
      <c r="BN29" s="232"/>
      <c r="BO29" s="241"/>
      <c r="BP29" s="241"/>
      <c r="BQ29" s="238">
        <v>23</v>
      </c>
      <c r="BR29" s="239"/>
      <c r="BS29" s="1028"/>
      <c r="BT29" s="1029"/>
      <c r="BU29" s="1029"/>
      <c r="BV29" s="1029"/>
      <c r="BW29" s="1029"/>
      <c r="BX29" s="1029"/>
      <c r="BY29" s="1029"/>
      <c r="BZ29" s="1029"/>
      <c r="CA29" s="1029"/>
      <c r="CB29" s="1029"/>
      <c r="CC29" s="1029"/>
      <c r="CD29" s="1029"/>
      <c r="CE29" s="1029"/>
      <c r="CF29" s="1029"/>
      <c r="CG29" s="1050"/>
      <c r="CH29" s="1025"/>
      <c r="CI29" s="1026"/>
      <c r="CJ29" s="1026"/>
      <c r="CK29" s="1026"/>
      <c r="CL29" s="1027"/>
      <c r="CM29" s="1025"/>
      <c r="CN29" s="1026"/>
      <c r="CO29" s="1026"/>
      <c r="CP29" s="1026"/>
      <c r="CQ29" s="1027"/>
      <c r="CR29" s="1025"/>
      <c r="CS29" s="1026"/>
      <c r="CT29" s="1026"/>
      <c r="CU29" s="1026"/>
      <c r="CV29" s="1027"/>
      <c r="CW29" s="1025"/>
      <c r="CX29" s="1026"/>
      <c r="CY29" s="1026"/>
      <c r="CZ29" s="1026"/>
      <c r="DA29" s="1027"/>
      <c r="DB29" s="1025"/>
      <c r="DC29" s="1026"/>
      <c r="DD29" s="1026"/>
      <c r="DE29" s="1026"/>
      <c r="DF29" s="1027"/>
      <c r="DG29" s="1025"/>
      <c r="DH29" s="1026"/>
      <c r="DI29" s="1026"/>
      <c r="DJ29" s="1026"/>
      <c r="DK29" s="1027"/>
      <c r="DL29" s="1025"/>
      <c r="DM29" s="1026"/>
      <c r="DN29" s="1026"/>
      <c r="DO29" s="1026"/>
      <c r="DP29" s="1027"/>
      <c r="DQ29" s="1025"/>
      <c r="DR29" s="1026"/>
      <c r="DS29" s="1026"/>
      <c r="DT29" s="1026"/>
      <c r="DU29" s="1027"/>
      <c r="DV29" s="1028"/>
      <c r="DW29" s="1029"/>
      <c r="DX29" s="1029"/>
      <c r="DY29" s="1029"/>
      <c r="DZ29" s="1030"/>
      <c r="EA29" s="230"/>
    </row>
    <row r="30" spans="1:131" ht="26.25" customHeight="1" x14ac:dyDescent="0.15">
      <c r="A30" s="242">
        <v>3</v>
      </c>
      <c r="B30" s="1066" t="s">
        <v>408</v>
      </c>
      <c r="C30" s="1067"/>
      <c r="D30" s="1067"/>
      <c r="E30" s="1067"/>
      <c r="F30" s="1067"/>
      <c r="G30" s="1067"/>
      <c r="H30" s="1067"/>
      <c r="I30" s="1067"/>
      <c r="J30" s="1067"/>
      <c r="K30" s="1067"/>
      <c r="L30" s="1067"/>
      <c r="M30" s="1067"/>
      <c r="N30" s="1067"/>
      <c r="O30" s="1067"/>
      <c r="P30" s="1068"/>
      <c r="Q30" s="1074">
        <v>49</v>
      </c>
      <c r="R30" s="1075"/>
      <c r="S30" s="1075"/>
      <c r="T30" s="1075"/>
      <c r="U30" s="1075"/>
      <c r="V30" s="1075">
        <v>44</v>
      </c>
      <c r="W30" s="1075"/>
      <c r="X30" s="1075"/>
      <c r="Y30" s="1075"/>
      <c r="Z30" s="1075"/>
      <c r="AA30" s="1075">
        <v>5</v>
      </c>
      <c r="AB30" s="1075"/>
      <c r="AC30" s="1075"/>
      <c r="AD30" s="1075"/>
      <c r="AE30" s="1076"/>
      <c r="AF30" s="1071">
        <v>5</v>
      </c>
      <c r="AG30" s="1072"/>
      <c r="AH30" s="1072"/>
      <c r="AI30" s="1072"/>
      <c r="AJ30" s="1073"/>
      <c r="AK30" s="1016">
        <v>16</v>
      </c>
      <c r="AL30" s="1007"/>
      <c r="AM30" s="1007"/>
      <c r="AN30" s="1007"/>
      <c r="AO30" s="1007"/>
      <c r="AP30" s="1007" t="s">
        <v>591</v>
      </c>
      <c r="AQ30" s="1007"/>
      <c r="AR30" s="1007"/>
      <c r="AS30" s="1007"/>
      <c r="AT30" s="1007"/>
      <c r="AU30" s="1007" t="s">
        <v>591</v>
      </c>
      <c r="AV30" s="1007"/>
      <c r="AW30" s="1007"/>
      <c r="AX30" s="1007"/>
      <c r="AY30" s="1007"/>
      <c r="AZ30" s="1007" t="s">
        <v>591</v>
      </c>
      <c r="BA30" s="1007"/>
      <c r="BB30" s="1007"/>
      <c r="BC30" s="1007"/>
      <c r="BD30" s="1007"/>
      <c r="BE30" s="1008"/>
      <c r="BF30" s="1008"/>
      <c r="BG30" s="1008"/>
      <c r="BH30" s="1008"/>
      <c r="BI30" s="1009"/>
      <c r="BJ30" s="232"/>
      <c r="BK30" s="232"/>
      <c r="BL30" s="232"/>
      <c r="BM30" s="232"/>
      <c r="BN30" s="232"/>
      <c r="BO30" s="241"/>
      <c r="BP30" s="241"/>
      <c r="BQ30" s="238">
        <v>24</v>
      </c>
      <c r="BR30" s="239"/>
      <c r="BS30" s="1028"/>
      <c r="BT30" s="1029"/>
      <c r="BU30" s="1029"/>
      <c r="BV30" s="1029"/>
      <c r="BW30" s="1029"/>
      <c r="BX30" s="1029"/>
      <c r="BY30" s="1029"/>
      <c r="BZ30" s="1029"/>
      <c r="CA30" s="1029"/>
      <c r="CB30" s="1029"/>
      <c r="CC30" s="1029"/>
      <c r="CD30" s="1029"/>
      <c r="CE30" s="1029"/>
      <c r="CF30" s="1029"/>
      <c r="CG30" s="1050"/>
      <c r="CH30" s="1025"/>
      <c r="CI30" s="1026"/>
      <c r="CJ30" s="1026"/>
      <c r="CK30" s="1026"/>
      <c r="CL30" s="1027"/>
      <c r="CM30" s="1025"/>
      <c r="CN30" s="1026"/>
      <c r="CO30" s="1026"/>
      <c r="CP30" s="1026"/>
      <c r="CQ30" s="1027"/>
      <c r="CR30" s="1025"/>
      <c r="CS30" s="1026"/>
      <c r="CT30" s="1026"/>
      <c r="CU30" s="1026"/>
      <c r="CV30" s="1027"/>
      <c r="CW30" s="1025"/>
      <c r="CX30" s="1026"/>
      <c r="CY30" s="1026"/>
      <c r="CZ30" s="1026"/>
      <c r="DA30" s="1027"/>
      <c r="DB30" s="1025"/>
      <c r="DC30" s="1026"/>
      <c r="DD30" s="1026"/>
      <c r="DE30" s="1026"/>
      <c r="DF30" s="1027"/>
      <c r="DG30" s="1025"/>
      <c r="DH30" s="1026"/>
      <c r="DI30" s="1026"/>
      <c r="DJ30" s="1026"/>
      <c r="DK30" s="1027"/>
      <c r="DL30" s="1025"/>
      <c r="DM30" s="1026"/>
      <c r="DN30" s="1026"/>
      <c r="DO30" s="1026"/>
      <c r="DP30" s="1027"/>
      <c r="DQ30" s="1025"/>
      <c r="DR30" s="1026"/>
      <c r="DS30" s="1026"/>
      <c r="DT30" s="1026"/>
      <c r="DU30" s="1027"/>
      <c r="DV30" s="1028"/>
      <c r="DW30" s="1029"/>
      <c r="DX30" s="1029"/>
      <c r="DY30" s="1029"/>
      <c r="DZ30" s="1030"/>
      <c r="EA30" s="230"/>
    </row>
    <row r="31" spans="1:131" ht="26.25" customHeight="1" x14ac:dyDescent="0.15">
      <c r="A31" s="242">
        <v>4</v>
      </c>
      <c r="B31" s="1066" t="s">
        <v>409</v>
      </c>
      <c r="C31" s="1067"/>
      <c r="D31" s="1067"/>
      <c r="E31" s="1067"/>
      <c r="F31" s="1067"/>
      <c r="G31" s="1067"/>
      <c r="H31" s="1067"/>
      <c r="I31" s="1067"/>
      <c r="J31" s="1067"/>
      <c r="K31" s="1067"/>
      <c r="L31" s="1067"/>
      <c r="M31" s="1067"/>
      <c r="N31" s="1067"/>
      <c r="O31" s="1067"/>
      <c r="P31" s="1068"/>
      <c r="Q31" s="1074">
        <v>72</v>
      </c>
      <c r="R31" s="1075"/>
      <c r="S31" s="1075"/>
      <c r="T31" s="1075"/>
      <c r="U31" s="1075"/>
      <c r="V31" s="1075">
        <v>57</v>
      </c>
      <c r="W31" s="1075"/>
      <c r="X31" s="1075"/>
      <c r="Y31" s="1075"/>
      <c r="Z31" s="1075"/>
      <c r="AA31" s="1075">
        <v>15</v>
      </c>
      <c r="AB31" s="1075"/>
      <c r="AC31" s="1075"/>
      <c r="AD31" s="1075"/>
      <c r="AE31" s="1076"/>
      <c r="AF31" s="1071">
        <v>15</v>
      </c>
      <c r="AG31" s="1072"/>
      <c r="AH31" s="1072"/>
      <c r="AI31" s="1072"/>
      <c r="AJ31" s="1073"/>
      <c r="AK31" s="1016">
        <v>0</v>
      </c>
      <c r="AL31" s="1007"/>
      <c r="AM31" s="1007"/>
      <c r="AN31" s="1007"/>
      <c r="AO31" s="1007"/>
      <c r="AP31" s="1007" t="s">
        <v>591</v>
      </c>
      <c r="AQ31" s="1007"/>
      <c r="AR31" s="1007"/>
      <c r="AS31" s="1007"/>
      <c r="AT31" s="1007"/>
      <c r="AU31" s="1007" t="s">
        <v>591</v>
      </c>
      <c r="AV31" s="1007"/>
      <c r="AW31" s="1007"/>
      <c r="AX31" s="1007"/>
      <c r="AY31" s="1007"/>
      <c r="AZ31" s="1007" t="s">
        <v>591</v>
      </c>
      <c r="BA31" s="1007"/>
      <c r="BB31" s="1007"/>
      <c r="BC31" s="1007"/>
      <c r="BD31" s="1007"/>
      <c r="BE31" s="1008"/>
      <c r="BF31" s="1008"/>
      <c r="BG31" s="1008"/>
      <c r="BH31" s="1008"/>
      <c r="BI31" s="1009"/>
      <c r="BJ31" s="232"/>
      <c r="BK31" s="232"/>
      <c r="BL31" s="232"/>
      <c r="BM31" s="232"/>
      <c r="BN31" s="232"/>
      <c r="BO31" s="241"/>
      <c r="BP31" s="241"/>
      <c r="BQ31" s="238">
        <v>25</v>
      </c>
      <c r="BR31" s="239"/>
      <c r="BS31" s="1028"/>
      <c r="BT31" s="1029"/>
      <c r="BU31" s="1029"/>
      <c r="BV31" s="1029"/>
      <c r="BW31" s="1029"/>
      <c r="BX31" s="1029"/>
      <c r="BY31" s="1029"/>
      <c r="BZ31" s="1029"/>
      <c r="CA31" s="1029"/>
      <c r="CB31" s="1029"/>
      <c r="CC31" s="1029"/>
      <c r="CD31" s="1029"/>
      <c r="CE31" s="1029"/>
      <c r="CF31" s="1029"/>
      <c r="CG31" s="1050"/>
      <c r="CH31" s="1025"/>
      <c r="CI31" s="1026"/>
      <c r="CJ31" s="1026"/>
      <c r="CK31" s="1026"/>
      <c r="CL31" s="1027"/>
      <c r="CM31" s="1025"/>
      <c r="CN31" s="1026"/>
      <c r="CO31" s="1026"/>
      <c r="CP31" s="1026"/>
      <c r="CQ31" s="1027"/>
      <c r="CR31" s="1025"/>
      <c r="CS31" s="1026"/>
      <c r="CT31" s="1026"/>
      <c r="CU31" s="1026"/>
      <c r="CV31" s="1027"/>
      <c r="CW31" s="1025"/>
      <c r="CX31" s="1026"/>
      <c r="CY31" s="1026"/>
      <c r="CZ31" s="1026"/>
      <c r="DA31" s="1027"/>
      <c r="DB31" s="1025"/>
      <c r="DC31" s="1026"/>
      <c r="DD31" s="1026"/>
      <c r="DE31" s="1026"/>
      <c r="DF31" s="1027"/>
      <c r="DG31" s="1025"/>
      <c r="DH31" s="1026"/>
      <c r="DI31" s="1026"/>
      <c r="DJ31" s="1026"/>
      <c r="DK31" s="1027"/>
      <c r="DL31" s="1025"/>
      <c r="DM31" s="1026"/>
      <c r="DN31" s="1026"/>
      <c r="DO31" s="1026"/>
      <c r="DP31" s="1027"/>
      <c r="DQ31" s="1025"/>
      <c r="DR31" s="1026"/>
      <c r="DS31" s="1026"/>
      <c r="DT31" s="1026"/>
      <c r="DU31" s="1027"/>
      <c r="DV31" s="1028"/>
      <c r="DW31" s="1029"/>
      <c r="DX31" s="1029"/>
      <c r="DY31" s="1029"/>
      <c r="DZ31" s="1030"/>
      <c r="EA31" s="230"/>
    </row>
    <row r="32" spans="1:131" ht="26.25" customHeight="1" x14ac:dyDescent="0.15">
      <c r="A32" s="242">
        <v>5</v>
      </c>
      <c r="B32" s="1066" t="s">
        <v>410</v>
      </c>
      <c r="C32" s="1067"/>
      <c r="D32" s="1067"/>
      <c r="E32" s="1067"/>
      <c r="F32" s="1067"/>
      <c r="G32" s="1067"/>
      <c r="H32" s="1067"/>
      <c r="I32" s="1067"/>
      <c r="J32" s="1067"/>
      <c r="K32" s="1067"/>
      <c r="L32" s="1067"/>
      <c r="M32" s="1067"/>
      <c r="N32" s="1067"/>
      <c r="O32" s="1067"/>
      <c r="P32" s="1068"/>
      <c r="Q32" s="1074">
        <v>83</v>
      </c>
      <c r="R32" s="1075"/>
      <c r="S32" s="1075"/>
      <c r="T32" s="1075"/>
      <c r="U32" s="1075"/>
      <c r="V32" s="1075">
        <v>79</v>
      </c>
      <c r="W32" s="1075"/>
      <c r="X32" s="1075"/>
      <c r="Y32" s="1075"/>
      <c r="Z32" s="1075"/>
      <c r="AA32" s="1075">
        <v>4</v>
      </c>
      <c r="AB32" s="1075"/>
      <c r="AC32" s="1075"/>
      <c r="AD32" s="1075"/>
      <c r="AE32" s="1076"/>
      <c r="AF32" s="1071">
        <v>40</v>
      </c>
      <c r="AG32" s="1072"/>
      <c r="AH32" s="1072"/>
      <c r="AI32" s="1072"/>
      <c r="AJ32" s="1073"/>
      <c r="AK32" s="1016">
        <v>62</v>
      </c>
      <c r="AL32" s="1007"/>
      <c r="AM32" s="1007"/>
      <c r="AN32" s="1007"/>
      <c r="AO32" s="1007"/>
      <c r="AP32" s="1007">
        <v>526</v>
      </c>
      <c r="AQ32" s="1007"/>
      <c r="AR32" s="1007"/>
      <c r="AS32" s="1007"/>
      <c r="AT32" s="1007"/>
      <c r="AU32" s="1007">
        <v>155</v>
      </c>
      <c r="AV32" s="1007"/>
      <c r="AW32" s="1007"/>
      <c r="AX32" s="1007"/>
      <c r="AY32" s="1007"/>
      <c r="AZ32" s="1007" t="s">
        <v>591</v>
      </c>
      <c r="BA32" s="1007"/>
      <c r="BB32" s="1007"/>
      <c r="BC32" s="1007"/>
      <c r="BD32" s="1007"/>
      <c r="BE32" s="1008" t="s">
        <v>411</v>
      </c>
      <c r="BF32" s="1008"/>
      <c r="BG32" s="1008"/>
      <c r="BH32" s="1008"/>
      <c r="BI32" s="1009"/>
      <c r="BJ32" s="232"/>
      <c r="BK32" s="232"/>
      <c r="BL32" s="232"/>
      <c r="BM32" s="232"/>
      <c r="BN32" s="232"/>
      <c r="BO32" s="241"/>
      <c r="BP32" s="241"/>
      <c r="BQ32" s="238">
        <v>26</v>
      </c>
      <c r="BR32" s="239"/>
      <c r="BS32" s="1028"/>
      <c r="BT32" s="1029"/>
      <c r="BU32" s="1029"/>
      <c r="BV32" s="1029"/>
      <c r="BW32" s="1029"/>
      <c r="BX32" s="1029"/>
      <c r="BY32" s="1029"/>
      <c r="BZ32" s="1029"/>
      <c r="CA32" s="1029"/>
      <c r="CB32" s="1029"/>
      <c r="CC32" s="1029"/>
      <c r="CD32" s="1029"/>
      <c r="CE32" s="1029"/>
      <c r="CF32" s="1029"/>
      <c r="CG32" s="1050"/>
      <c r="CH32" s="1025"/>
      <c r="CI32" s="1026"/>
      <c r="CJ32" s="1026"/>
      <c r="CK32" s="1026"/>
      <c r="CL32" s="1027"/>
      <c r="CM32" s="1025"/>
      <c r="CN32" s="1026"/>
      <c r="CO32" s="1026"/>
      <c r="CP32" s="1026"/>
      <c r="CQ32" s="1027"/>
      <c r="CR32" s="1025"/>
      <c r="CS32" s="1026"/>
      <c r="CT32" s="1026"/>
      <c r="CU32" s="1026"/>
      <c r="CV32" s="1027"/>
      <c r="CW32" s="1025"/>
      <c r="CX32" s="1026"/>
      <c r="CY32" s="1026"/>
      <c r="CZ32" s="1026"/>
      <c r="DA32" s="1027"/>
      <c r="DB32" s="1025"/>
      <c r="DC32" s="1026"/>
      <c r="DD32" s="1026"/>
      <c r="DE32" s="1026"/>
      <c r="DF32" s="1027"/>
      <c r="DG32" s="1025"/>
      <c r="DH32" s="1026"/>
      <c r="DI32" s="1026"/>
      <c r="DJ32" s="1026"/>
      <c r="DK32" s="1027"/>
      <c r="DL32" s="1025"/>
      <c r="DM32" s="1026"/>
      <c r="DN32" s="1026"/>
      <c r="DO32" s="1026"/>
      <c r="DP32" s="1027"/>
      <c r="DQ32" s="1025"/>
      <c r="DR32" s="1026"/>
      <c r="DS32" s="1026"/>
      <c r="DT32" s="1026"/>
      <c r="DU32" s="1027"/>
      <c r="DV32" s="1028"/>
      <c r="DW32" s="1029"/>
      <c r="DX32" s="1029"/>
      <c r="DY32" s="1029"/>
      <c r="DZ32" s="1030"/>
      <c r="EA32" s="230"/>
    </row>
    <row r="33" spans="1:131" ht="26.25" customHeight="1" x14ac:dyDescent="0.15">
      <c r="A33" s="242">
        <v>6</v>
      </c>
      <c r="B33" s="1066" t="s">
        <v>412</v>
      </c>
      <c r="C33" s="1067"/>
      <c r="D33" s="1067"/>
      <c r="E33" s="1067"/>
      <c r="F33" s="1067"/>
      <c r="G33" s="1067"/>
      <c r="H33" s="1067"/>
      <c r="I33" s="1067"/>
      <c r="J33" s="1067"/>
      <c r="K33" s="1067"/>
      <c r="L33" s="1067"/>
      <c r="M33" s="1067"/>
      <c r="N33" s="1067"/>
      <c r="O33" s="1067"/>
      <c r="P33" s="1068"/>
      <c r="Q33" s="1074">
        <v>177</v>
      </c>
      <c r="R33" s="1075"/>
      <c r="S33" s="1075"/>
      <c r="T33" s="1075"/>
      <c r="U33" s="1075"/>
      <c r="V33" s="1075">
        <v>174</v>
      </c>
      <c r="W33" s="1075"/>
      <c r="X33" s="1075"/>
      <c r="Y33" s="1075"/>
      <c r="Z33" s="1075"/>
      <c r="AA33" s="1075">
        <v>3</v>
      </c>
      <c r="AB33" s="1075"/>
      <c r="AC33" s="1075"/>
      <c r="AD33" s="1075"/>
      <c r="AE33" s="1076"/>
      <c r="AF33" s="1071">
        <v>3</v>
      </c>
      <c r="AG33" s="1072"/>
      <c r="AH33" s="1072"/>
      <c r="AI33" s="1072"/>
      <c r="AJ33" s="1073"/>
      <c r="AK33" s="1016">
        <v>102</v>
      </c>
      <c r="AL33" s="1007"/>
      <c r="AM33" s="1007"/>
      <c r="AN33" s="1007"/>
      <c r="AO33" s="1007"/>
      <c r="AP33" s="1007">
        <v>1087</v>
      </c>
      <c r="AQ33" s="1007"/>
      <c r="AR33" s="1007"/>
      <c r="AS33" s="1007"/>
      <c r="AT33" s="1007"/>
      <c r="AU33" s="1007">
        <v>887</v>
      </c>
      <c r="AV33" s="1007"/>
      <c r="AW33" s="1007"/>
      <c r="AX33" s="1007"/>
      <c r="AY33" s="1007"/>
      <c r="AZ33" s="1007" t="s">
        <v>591</v>
      </c>
      <c r="BA33" s="1007"/>
      <c r="BB33" s="1007"/>
      <c r="BC33" s="1007"/>
      <c r="BD33" s="1007"/>
      <c r="BE33" s="1008" t="s">
        <v>413</v>
      </c>
      <c r="BF33" s="1008"/>
      <c r="BG33" s="1008"/>
      <c r="BH33" s="1008"/>
      <c r="BI33" s="1009"/>
      <c r="BJ33" s="232"/>
      <c r="BK33" s="232"/>
      <c r="BL33" s="232"/>
      <c r="BM33" s="232"/>
      <c r="BN33" s="232"/>
      <c r="BO33" s="241"/>
      <c r="BP33" s="241"/>
      <c r="BQ33" s="238">
        <v>27</v>
      </c>
      <c r="BR33" s="239"/>
      <c r="BS33" s="1028"/>
      <c r="BT33" s="1029"/>
      <c r="BU33" s="1029"/>
      <c r="BV33" s="1029"/>
      <c r="BW33" s="1029"/>
      <c r="BX33" s="1029"/>
      <c r="BY33" s="1029"/>
      <c r="BZ33" s="1029"/>
      <c r="CA33" s="1029"/>
      <c r="CB33" s="1029"/>
      <c r="CC33" s="1029"/>
      <c r="CD33" s="1029"/>
      <c r="CE33" s="1029"/>
      <c r="CF33" s="1029"/>
      <c r="CG33" s="1050"/>
      <c r="CH33" s="1025"/>
      <c r="CI33" s="1026"/>
      <c r="CJ33" s="1026"/>
      <c r="CK33" s="1026"/>
      <c r="CL33" s="1027"/>
      <c r="CM33" s="1025"/>
      <c r="CN33" s="1026"/>
      <c r="CO33" s="1026"/>
      <c r="CP33" s="1026"/>
      <c r="CQ33" s="1027"/>
      <c r="CR33" s="1025"/>
      <c r="CS33" s="1026"/>
      <c r="CT33" s="1026"/>
      <c r="CU33" s="1026"/>
      <c r="CV33" s="1027"/>
      <c r="CW33" s="1025"/>
      <c r="CX33" s="1026"/>
      <c r="CY33" s="1026"/>
      <c r="CZ33" s="1026"/>
      <c r="DA33" s="1027"/>
      <c r="DB33" s="1025"/>
      <c r="DC33" s="1026"/>
      <c r="DD33" s="1026"/>
      <c r="DE33" s="1026"/>
      <c r="DF33" s="1027"/>
      <c r="DG33" s="1025"/>
      <c r="DH33" s="1026"/>
      <c r="DI33" s="1026"/>
      <c r="DJ33" s="1026"/>
      <c r="DK33" s="1027"/>
      <c r="DL33" s="1025"/>
      <c r="DM33" s="1026"/>
      <c r="DN33" s="1026"/>
      <c r="DO33" s="1026"/>
      <c r="DP33" s="1027"/>
      <c r="DQ33" s="1025"/>
      <c r="DR33" s="1026"/>
      <c r="DS33" s="1026"/>
      <c r="DT33" s="1026"/>
      <c r="DU33" s="1027"/>
      <c r="DV33" s="1028"/>
      <c r="DW33" s="1029"/>
      <c r="DX33" s="1029"/>
      <c r="DY33" s="1029"/>
      <c r="DZ33" s="1030"/>
      <c r="EA33" s="230"/>
    </row>
    <row r="34" spans="1:131" ht="26.25" customHeight="1" x14ac:dyDescent="0.15">
      <c r="A34" s="242">
        <v>7</v>
      </c>
      <c r="B34" s="1066" t="s">
        <v>414</v>
      </c>
      <c r="C34" s="1067"/>
      <c r="D34" s="1067"/>
      <c r="E34" s="1067"/>
      <c r="F34" s="1067"/>
      <c r="G34" s="1067"/>
      <c r="H34" s="1067"/>
      <c r="I34" s="1067"/>
      <c r="J34" s="1067"/>
      <c r="K34" s="1067"/>
      <c r="L34" s="1067"/>
      <c r="M34" s="1067"/>
      <c r="N34" s="1067"/>
      <c r="O34" s="1067"/>
      <c r="P34" s="1068"/>
      <c r="Q34" s="1074">
        <v>33</v>
      </c>
      <c r="R34" s="1075"/>
      <c r="S34" s="1075"/>
      <c r="T34" s="1075"/>
      <c r="U34" s="1075"/>
      <c r="V34" s="1075">
        <v>28</v>
      </c>
      <c r="W34" s="1075"/>
      <c r="X34" s="1075"/>
      <c r="Y34" s="1075"/>
      <c r="Z34" s="1075"/>
      <c r="AA34" s="1075">
        <v>5</v>
      </c>
      <c r="AB34" s="1075"/>
      <c r="AC34" s="1075"/>
      <c r="AD34" s="1075"/>
      <c r="AE34" s="1076"/>
      <c r="AF34" s="1071">
        <v>5</v>
      </c>
      <c r="AG34" s="1072"/>
      <c r="AH34" s="1072"/>
      <c r="AI34" s="1072"/>
      <c r="AJ34" s="1073"/>
      <c r="AK34" s="1016">
        <v>21</v>
      </c>
      <c r="AL34" s="1007"/>
      <c r="AM34" s="1007"/>
      <c r="AN34" s="1007"/>
      <c r="AO34" s="1007"/>
      <c r="AP34" s="1007">
        <v>160</v>
      </c>
      <c r="AQ34" s="1007"/>
      <c r="AR34" s="1007"/>
      <c r="AS34" s="1007"/>
      <c r="AT34" s="1007"/>
      <c r="AU34" s="1007">
        <v>145</v>
      </c>
      <c r="AV34" s="1007"/>
      <c r="AW34" s="1007"/>
      <c r="AX34" s="1007"/>
      <c r="AY34" s="1007"/>
      <c r="AZ34" s="1007" t="s">
        <v>591</v>
      </c>
      <c r="BA34" s="1007"/>
      <c r="BB34" s="1007"/>
      <c r="BC34" s="1007"/>
      <c r="BD34" s="1007"/>
      <c r="BE34" s="1008" t="s">
        <v>415</v>
      </c>
      <c r="BF34" s="1008"/>
      <c r="BG34" s="1008"/>
      <c r="BH34" s="1008"/>
      <c r="BI34" s="1009"/>
      <c r="BJ34" s="232"/>
      <c r="BK34" s="232"/>
      <c r="BL34" s="232"/>
      <c r="BM34" s="232"/>
      <c r="BN34" s="232"/>
      <c r="BO34" s="241"/>
      <c r="BP34" s="241"/>
      <c r="BQ34" s="238">
        <v>28</v>
      </c>
      <c r="BR34" s="239"/>
      <c r="BS34" s="1028"/>
      <c r="BT34" s="1029"/>
      <c r="BU34" s="1029"/>
      <c r="BV34" s="1029"/>
      <c r="BW34" s="1029"/>
      <c r="BX34" s="1029"/>
      <c r="BY34" s="1029"/>
      <c r="BZ34" s="1029"/>
      <c r="CA34" s="1029"/>
      <c r="CB34" s="1029"/>
      <c r="CC34" s="1029"/>
      <c r="CD34" s="1029"/>
      <c r="CE34" s="1029"/>
      <c r="CF34" s="1029"/>
      <c r="CG34" s="1050"/>
      <c r="CH34" s="1025"/>
      <c r="CI34" s="1026"/>
      <c r="CJ34" s="1026"/>
      <c r="CK34" s="1026"/>
      <c r="CL34" s="1027"/>
      <c r="CM34" s="1025"/>
      <c r="CN34" s="1026"/>
      <c r="CO34" s="1026"/>
      <c r="CP34" s="1026"/>
      <c r="CQ34" s="1027"/>
      <c r="CR34" s="1025"/>
      <c r="CS34" s="1026"/>
      <c r="CT34" s="1026"/>
      <c r="CU34" s="1026"/>
      <c r="CV34" s="1027"/>
      <c r="CW34" s="1025"/>
      <c r="CX34" s="1026"/>
      <c r="CY34" s="1026"/>
      <c r="CZ34" s="1026"/>
      <c r="DA34" s="1027"/>
      <c r="DB34" s="1025"/>
      <c r="DC34" s="1026"/>
      <c r="DD34" s="1026"/>
      <c r="DE34" s="1026"/>
      <c r="DF34" s="1027"/>
      <c r="DG34" s="1025"/>
      <c r="DH34" s="1026"/>
      <c r="DI34" s="1026"/>
      <c r="DJ34" s="1026"/>
      <c r="DK34" s="1027"/>
      <c r="DL34" s="1025"/>
      <c r="DM34" s="1026"/>
      <c r="DN34" s="1026"/>
      <c r="DO34" s="1026"/>
      <c r="DP34" s="1027"/>
      <c r="DQ34" s="1025"/>
      <c r="DR34" s="1026"/>
      <c r="DS34" s="1026"/>
      <c r="DT34" s="1026"/>
      <c r="DU34" s="1027"/>
      <c r="DV34" s="1028"/>
      <c r="DW34" s="1029"/>
      <c r="DX34" s="1029"/>
      <c r="DY34" s="1029"/>
      <c r="DZ34" s="1030"/>
      <c r="EA34" s="230"/>
    </row>
    <row r="35" spans="1:131" ht="26.25" customHeight="1" x14ac:dyDescent="0.15">
      <c r="A35" s="242">
        <v>8</v>
      </c>
      <c r="B35" s="1066" t="s">
        <v>416</v>
      </c>
      <c r="C35" s="1067"/>
      <c r="D35" s="1067"/>
      <c r="E35" s="1067"/>
      <c r="F35" s="1067"/>
      <c r="G35" s="1067"/>
      <c r="H35" s="1067"/>
      <c r="I35" s="1067"/>
      <c r="J35" s="1067"/>
      <c r="K35" s="1067"/>
      <c r="L35" s="1067"/>
      <c r="M35" s="1067"/>
      <c r="N35" s="1067"/>
      <c r="O35" s="1067"/>
      <c r="P35" s="1068"/>
      <c r="Q35" s="1074">
        <v>18</v>
      </c>
      <c r="R35" s="1075"/>
      <c r="S35" s="1075"/>
      <c r="T35" s="1075"/>
      <c r="U35" s="1075"/>
      <c r="V35" s="1075">
        <v>16</v>
      </c>
      <c r="W35" s="1075"/>
      <c r="X35" s="1075"/>
      <c r="Y35" s="1075"/>
      <c r="Z35" s="1075"/>
      <c r="AA35" s="1075">
        <v>2</v>
      </c>
      <c r="AB35" s="1075"/>
      <c r="AC35" s="1075"/>
      <c r="AD35" s="1075"/>
      <c r="AE35" s="1076"/>
      <c r="AF35" s="1071">
        <v>2</v>
      </c>
      <c r="AG35" s="1072"/>
      <c r="AH35" s="1072"/>
      <c r="AI35" s="1072"/>
      <c r="AJ35" s="1073"/>
      <c r="AK35" s="1016">
        <v>12</v>
      </c>
      <c r="AL35" s="1007"/>
      <c r="AM35" s="1007"/>
      <c r="AN35" s="1007"/>
      <c r="AO35" s="1007"/>
      <c r="AP35" s="1007">
        <v>45</v>
      </c>
      <c r="AQ35" s="1007"/>
      <c r="AR35" s="1007"/>
      <c r="AS35" s="1007"/>
      <c r="AT35" s="1007"/>
      <c r="AU35" s="1007">
        <v>39</v>
      </c>
      <c r="AV35" s="1007"/>
      <c r="AW35" s="1007"/>
      <c r="AX35" s="1007"/>
      <c r="AY35" s="1007"/>
      <c r="AZ35" s="1007" t="s">
        <v>591</v>
      </c>
      <c r="BA35" s="1007"/>
      <c r="BB35" s="1007"/>
      <c r="BC35" s="1007"/>
      <c r="BD35" s="1007"/>
      <c r="BE35" s="1008" t="s">
        <v>415</v>
      </c>
      <c r="BF35" s="1008"/>
      <c r="BG35" s="1008"/>
      <c r="BH35" s="1008"/>
      <c r="BI35" s="1009"/>
      <c r="BJ35" s="232"/>
      <c r="BK35" s="232"/>
      <c r="BL35" s="232"/>
      <c r="BM35" s="232"/>
      <c r="BN35" s="232"/>
      <c r="BO35" s="241"/>
      <c r="BP35" s="241"/>
      <c r="BQ35" s="238">
        <v>29</v>
      </c>
      <c r="BR35" s="239"/>
      <c r="BS35" s="1028"/>
      <c r="BT35" s="1029"/>
      <c r="BU35" s="1029"/>
      <c r="BV35" s="1029"/>
      <c r="BW35" s="1029"/>
      <c r="BX35" s="1029"/>
      <c r="BY35" s="1029"/>
      <c r="BZ35" s="1029"/>
      <c r="CA35" s="1029"/>
      <c r="CB35" s="1029"/>
      <c r="CC35" s="1029"/>
      <c r="CD35" s="1029"/>
      <c r="CE35" s="1029"/>
      <c r="CF35" s="1029"/>
      <c r="CG35" s="1050"/>
      <c r="CH35" s="1025"/>
      <c r="CI35" s="1026"/>
      <c r="CJ35" s="1026"/>
      <c r="CK35" s="1026"/>
      <c r="CL35" s="1027"/>
      <c r="CM35" s="1025"/>
      <c r="CN35" s="1026"/>
      <c r="CO35" s="1026"/>
      <c r="CP35" s="1026"/>
      <c r="CQ35" s="1027"/>
      <c r="CR35" s="1025"/>
      <c r="CS35" s="1026"/>
      <c r="CT35" s="1026"/>
      <c r="CU35" s="1026"/>
      <c r="CV35" s="1027"/>
      <c r="CW35" s="1025"/>
      <c r="CX35" s="1026"/>
      <c r="CY35" s="1026"/>
      <c r="CZ35" s="1026"/>
      <c r="DA35" s="1027"/>
      <c r="DB35" s="1025"/>
      <c r="DC35" s="1026"/>
      <c r="DD35" s="1026"/>
      <c r="DE35" s="1026"/>
      <c r="DF35" s="1027"/>
      <c r="DG35" s="1025"/>
      <c r="DH35" s="1026"/>
      <c r="DI35" s="1026"/>
      <c r="DJ35" s="1026"/>
      <c r="DK35" s="1027"/>
      <c r="DL35" s="1025"/>
      <c r="DM35" s="1026"/>
      <c r="DN35" s="1026"/>
      <c r="DO35" s="1026"/>
      <c r="DP35" s="1027"/>
      <c r="DQ35" s="1025"/>
      <c r="DR35" s="1026"/>
      <c r="DS35" s="1026"/>
      <c r="DT35" s="1026"/>
      <c r="DU35" s="1027"/>
      <c r="DV35" s="1028"/>
      <c r="DW35" s="1029"/>
      <c r="DX35" s="1029"/>
      <c r="DY35" s="1029"/>
      <c r="DZ35" s="1030"/>
      <c r="EA35" s="230"/>
    </row>
    <row r="36" spans="1:131" ht="26.25" customHeight="1" x14ac:dyDescent="0.15">
      <c r="A36" s="242">
        <v>9</v>
      </c>
      <c r="B36" s="1066"/>
      <c r="C36" s="1067"/>
      <c r="D36" s="1067"/>
      <c r="E36" s="1067"/>
      <c r="F36" s="1067"/>
      <c r="G36" s="1067"/>
      <c r="H36" s="1067"/>
      <c r="I36" s="1067"/>
      <c r="J36" s="1067"/>
      <c r="K36" s="1067"/>
      <c r="L36" s="1067"/>
      <c r="M36" s="1067"/>
      <c r="N36" s="1067"/>
      <c r="O36" s="1067"/>
      <c r="P36" s="1068"/>
      <c r="Q36" s="1074"/>
      <c r="R36" s="1075"/>
      <c r="S36" s="1075"/>
      <c r="T36" s="1075"/>
      <c r="U36" s="1075"/>
      <c r="V36" s="1075"/>
      <c r="W36" s="1075"/>
      <c r="X36" s="1075"/>
      <c r="Y36" s="1075"/>
      <c r="Z36" s="1075"/>
      <c r="AA36" s="1075"/>
      <c r="AB36" s="1075"/>
      <c r="AC36" s="1075"/>
      <c r="AD36" s="1075"/>
      <c r="AE36" s="1076"/>
      <c r="AF36" s="1071"/>
      <c r="AG36" s="1072"/>
      <c r="AH36" s="1072"/>
      <c r="AI36" s="1072"/>
      <c r="AJ36" s="1073"/>
      <c r="AK36" s="1016"/>
      <c r="AL36" s="1007"/>
      <c r="AM36" s="1007"/>
      <c r="AN36" s="1007"/>
      <c r="AO36" s="1007"/>
      <c r="AP36" s="1007"/>
      <c r="AQ36" s="1007"/>
      <c r="AR36" s="1007"/>
      <c r="AS36" s="1007"/>
      <c r="AT36" s="1007"/>
      <c r="AU36" s="1007"/>
      <c r="AV36" s="1007"/>
      <c r="AW36" s="1007"/>
      <c r="AX36" s="1007"/>
      <c r="AY36" s="1007"/>
      <c r="AZ36" s="1077"/>
      <c r="BA36" s="1077"/>
      <c r="BB36" s="1077"/>
      <c r="BC36" s="1077"/>
      <c r="BD36" s="1077"/>
      <c r="BE36" s="1008"/>
      <c r="BF36" s="1008"/>
      <c r="BG36" s="1008"/>
      <c r="BH36" s="1008"/>
      <c r="BI36" s="1009"/>
      <c r="BJ36" s="232"/>
      <c r="BK36" s="232"/>
      <c r="BL36" s="232"/>
      <c r="BM36" s="232"/>
      <c r="BN36" s="232"/>
      <c r="BO36" s="241"/>
      <c r="BP36" s="241"/>
      <c r="BQ36" s="238">
        <v>30</v>
      </c>
      <c r="BR36" s="239"/>
      <c r="BS36" s="1028"/>
      <c r="BT36" s="1029"/>
      <c r="BU36" s="1029"/>
      <c r="BV36" s="1029"/>
      <c r="BW36" s="1029"/>
      <c r="BX36" s="1029"/>
      <c r="BY36" s="1029"/>
      <c r="BZ36" s="1029"/>
      <c r="CA36" s="1029"/>
      <c r="CB36" s="1029"/>
      <c r="CC36" s="1029"/>
      <c r="CD36" s="1029"/>
      <c r="CE36" s="1029"/>
      <c r="CF36" s="1029"/>
      <c r="CG36" s="1050"/>
      <c r="CH36" s="1025"/>
      <c r="CI36" s="1026"/>
      <c r="CJ36" s="1026"/>
      <c r="CK36" s="1026"/>
      <c r="CL36" s="1027"/>
      <c r="CM36" s="1025"/>
      <c r="CN36" s="1026"/>
      <c r="CO36" s="1026"/>
      <c r="CP36" s="1026"/>
      <c r="CQ36" s="1027"/>
      <c r="CR36" s="1025"/>
      <c r="CS36" s="1026"/>
      <c r="CT36" s="1026"/>
      <c r="CU36" s="1026"/>
      <c r="CV36" s="1027"/>
      <c r="CW36" s="1025"/>
      <c r="CX36" s="1026"/>
      <c r="CY36" s="1026"/>
      <c r="CZ36" s="1026"/>
      <c r="DA36" s="1027"/>
      <c r="DB36" s="1025"/>
      <c r="DC36" s="1026"/>
      <c r="DD36" s="1026"/>
      <c r="DE36" s="1026"/>
      <c r="DF36" s="1027"/>
      <c r="DG36" s="1025"/>
      <c r="DH36" s="1026"/>
      <c r="DI36" s="1026"/>
      <c r="DJ36" s="1026"/>
      <c r="DK36" s="1027"/>
      <c r="DL36" s="1025"/>
      <c r="DM36" s="1026"/>
      <c r="DN36" s="1026"/>
      <c r="DO36" s="1026"/>
      <c r="DP36" s="1027"/>
      <c r="DQ36" s="1025"/>
      <c r="DR36" s="1026"/>
      <c r="DS36" s="1026"/>
      <c r="DT36" s="1026"/>
      <c r="DU36" s="1027"/>
      <c r="DV36" s="1028"/>
      <c r="DW36" s="1029"/>
      <c r="DX36" s="1029"/>
      <c r="DY36" s="1029"/>
      <c r="DZ36" s="1030"/>
      <c r="EA36" s="230"/>
    </row>
    <row r="37" spans="1:131" ht="26.25" customHeight="1" x14ac:dyDescent="0.15">
      <c r="A37" s="242">
        <v>10</v>
      </c>
      <c r="B37" s="1066"/>
      <c r="C37" s="1067"/>
      <c r="D37" s="1067"/>
      <c r="E37" s="1067"/>
      <c r="F37" s="1067"/>
      <c r="G37" s="1067"/>
      <c r="H37" s="1067"/>
      <c r="I37" s="1067"/>
      <c r="J37" s="1067"/>
      <c r="K37" s="1067"/>
      <c r="L37" s="1067"/>
      <c r="M37" s="1067"/>
      <c r="N37" s="1067"/>
      <c r="O37" s="1067"/>
      <c r="P37" s="1068"/>
      <c r="Q37" s="1074"/>
      <c r="R37" s="1075"/>
      <c r="S37" s="1075"/>
      <c r="T37" s="1075"/>
      <c r="U37" s="1075"/>
      <c r="V37" s="1075"/>
      <c r="W37" s="1075"/>
      <c r="X37" s="1075"/>
      <c r="Y37" s="1075"/>
      <c r="Z37" s="1075"/>
      <c r="AA37" s="1075"/>
      <c r="AB37" s="1075"/>
      <c r="AC37" s="1075"/>
      <c r="AD37" s="1075"/>
      <c r="AE37" s="1076"/>
      <c r="AF37" s="1071"/>
      <c r="AG37" s="1072"/>
      <c r="AH37" s="1072"/>
      <c r="AI37" s="1072"/>
      <c r="AJ37" s="1073"/>
      <c r="AK37" s="1016"/>
      <c r="AL37" s="1007"/>
      <c r="AM37" s="1007"/>
      <c r="AN37" s="1007"/>
      <c r="AO37" s="1007"/>
      <c r="AP37" s="1007"/>
      <c r="AQ37" s="1007"/>
      <c r="AR37" s="1007"/>
      <c r="AS37" s="1007"/>
      <c r="AT37" s="1007"/>
      <c r="AU37" s="1007"/>
      <c r="AV37" s="1007"/>
      <c r="AW37" s="1007"/>
      <c r="AX37" s="1007"/>
      <c r="AY37" s="1007"/>
      <c r="AZ37" s="1077"/>
      <c r="BA37" s="1077"/>
      <c r="BB37" s="1077"/>
      <c r="BC37" s="1077"/>
      <c r="BD37" s="1077"/>
      <c r="BE37" s="1008"/>
      <c r="BF37" s="1008"/>
      <c r="BG37" s="1008"/>
      <c r="BH37" s="1008"/>
      <c r="BI37" s="1009"/>
      <c r="BJ37" s="232"/>
      <c r="BK37" s="232"/>
      <c r="BL37" s="232"/>
      <c r="BM37" s="232"/>
      <c r="BN37" s="232"/>
      <c r="BO37" s="241"/>
      <c r="BP37" s="241"/>
      <c r="BQ37" s="238">
        <v>31</v>
      </c>
      <c r="BR37" s="239"/>
      <c r="BS37" s="1028"/>
      <c r="BT37" s="1029"/>
      <c r="BU37" s="1029"/>
      <c r="BV37" s="1029"/>
      <c r="BW37" s="1029"/>
      <c r="BX37" s="1029"/>
      <c r="BY37" s="1029"/>
      <c r="BZ37" s="1029"/>
      <c r="CA37" s="1029"/>
      <c r="CB37" s="1029"/>
      <c r="CC37" s="1029"/>
      <c r="CD37" s="1029"/>
      <c r="CE37" s="1029"/>
      <c r="CF37" s="1029"/>
      <c r="CG37" s="1050"/>
      <c r="CH37" s="1025"/>
      <c r="CI37" s="1026"/>
      <c r="CJ37" s="1026"/>
      <c r="CK37" s="1026"/>
      <c r="CL37" s="1027"/>
      <c r="CM37" s="1025"/>
      <c r="CN37" s="1026"/>
      <c r="CO37" s="1026"/>
      <c r="CP37" s="1026"/>
      <c r="CQ37" s="1027"/>
      <c r="CR37" s="1025"/>
      <c r="CS37" s="1026"/>
      <c r="CT37" s="1026"/>
      <c r="CU37" s="1026"/>
      <c r="CV37" s="1027"/>
      <c r="CW37" s="1025"/>
      <c r="CX37" s="1026"/>
      <c r="CY37" s="1026"/>
      <c r="CZ37" s="1026"/>
      <c r="DA37" s="1027"/>
      <c r="DB37" s="1025"/>
      <c r="DC37" s="1026"/>
      <c r="DD37" s="1026"/>
      <c r="DE37" s="1026"/>
      <c r="DF37" s="1027"/>
      <c r="DG37" s="1025"/>
      <c r="DH37" s="1026"/>
      <c r="DI37" s="1026"/>
      <c r="DJ37" s="1026"/>
      <c r="DK37" s="1027"/>
      <c r="DL37" s="1025"/>
      <c r="DM37" s="1026"/>
      <c r="DN37" s="1026"/>
      <c r="DO37" s="1026"/>
      <c r="DP37" s="1027"/>
      <c r="DQ37" s="1025"/>
      <c r="DR37" s="1026"/>
      <c r="DS37" s="1026"/>
      <c r="DT37" s="1026"/>
      <c r="DU37" s="1027"/>
      <c r="DV37" s="1028"/>
      <c r="DW37" s="1029"/>
      <c r="DX37" s="1029"/>
      <c r="DY37" s="1029"/>
      <c r="DZ37" s="1030"/>
      <c r="EA37" s="230"/>
    </row>
    <row r="38" spans="1:131" ht="26.25" customHeight="1" x14ac:dyDescent="0.15">
      <c r="A38" s="242">
        <v>11</v>
      </c>
      <c r="B38" s="1066"/>
      <c r="C38" s="1067"/>
      <c r="D38" s="1067"/>
      <c r="E38" s="1067"/>
      <c r="F38" s="1067"/>
      <c r="G38" s="1067"/>
      <c r="H38" s="1067"/>
      <c r="I38" s="1067"/>
      <c r="J38" s="1067"/>
      <c r="K38" s="1067"/>
      <c r="L38" s="1067"/>
      <c r="M38" s="1067"/>
      <c r="N38" s="1067"/>
      <c r="O38" s="1067"/>
      <c r="P38" s="1068"/>
      <c r="Q38" s="1074"/>
      <c r="R38" s="1075"/>
      <c r="S38" s="1075"/>
      <c r="T38" s="1075"/>
      <c r="U38" s="1075"/>
      <c r="V38" s="1075"/>
      <c r="W38" s="1075"/>
      <c r="X38" s="1075"/>
      <c r="Y38" s="1075"/>
      <c r="Z38" s="1075"/>
      <c r="AA38" s="1075"/>
      <c r="AB38" s="1075"/>
      <c r="AC38" s="1075"/>
      <c r="AD38" s="1075"/>
      <c r="AE38" s="1076"/>
      <c r="AF38" s="1071"/>
      <c r="AG38" s="1072"/>
      <c r="AH38" s="1072"/>
      <c r="AI38" s="1072"/>
      <c r="AJ38" s="1073"/>
      <c r="AK38" s="1016"/>
      <c r="AL38" s="1007"/>
      <c r="AM38" s="1007"/>
      <c r="AN38" s="1007"/>
      <c r="AO38" s="1007"/>
      <c r="AP38" s="1007"/>
      <c r="AQ38" s="1007"/>
      <c r="AR38" s="1007"/>
      <c r="AS38" s="1007"/>
      <c r="AT38" s="1007"/>
      <c r="AU38" s="1007"/>
      <c r="AV38" s="1007"/>
      <c r="AW38" s="1007"/>
      <c r="AX38" s="1007"/>
      <c r="AY38" s="1007"/>
      <c r="AZ38" s="1077"/>
      <c r="BA38" s="1077"/>
      <c r="BB38" s="1077"/>
      <c r="BC38" s="1077"/>
      <c r="BD38" s="1077"/>
      <c r="BE38" s="1008"/>
      <c r="BF38" s="1008"/>
      <c r="BG38" s="1008"/>
      <c r="BH38" s="1008"/>
      <c r="BI38" s="1009"/>
      <c r="BJ38" s="232"/>
      <c r="BK38" s="232"/>
      <c r="BL38" s="232"/>
      <c r="BM38" s="232"/>
      <c r="BN38" s="232"/>
      <c r="BO38" s="241"/>
      <c r="BP38" s="241"/>
      <c r="BQ38" s="238">
        <v>32</v>
      </c>
      <c r="BR38" s="239"/>
      <c r="BS38" s="1028"/>
      <c r="BT38" s="1029"/>
      <c r="BU38" s="1029"/>
      <c r="BV38" s="1029"/>
      <c r="BW38" s="1029"/>
      <c r="BX38" s="1029"/>
      <c r="BY38" s="1029"/>
      <c r="BZ38" s="1029"/>
      <c r="CA38" s="1029"/>
      <c r="CB38" s="1029"/>
      <c r="CC38" s="1029"/>
      <c r="CD38" s="1029"/>
      <c r="CE38" s="1029"/>
      <c r="CF38" s="1029"/>
      <c r="CG38" s="1050"/>
      <c r="CH38" s="1025"/>
      <c r="CI38" s="1026"/>
      <c r="CJ38" s="1026"/>
      <c r="CK38" s="1026"/>
      <c r="CL38" s="1027"/>
      <c r="CM38" s="1025"/>
      <c r="CN38" s="1026"/>
      <c r="CO38" s="1026"/>
      <c r="CP38" s="1026"/>
      <c r="CQ38" s="1027"/>
      <c r="CR38" s="1025"/>
      <c r="CS38" s="1026"/>
      <c r="CT38" s="1026"/>
      <c r="CU38" s="1026"/>
      <c r="CV38" s="1027"/>
      <c r="CW38" s="1025"/>
      <c r="CX38" s="1026"/>
      <c r="CY38" s="1026"/>
      <c r="CZ38" s="1026"/>
      <c r="DA38" s="1027"/>
      <c r="DB38" s="1025"/>
      <c r="DC38" s="1026"/>
      <c r="DD38" s="1026"/>
      <c r="DE38" s="1026"/>
      <c r="DF38" s="1027"/>
      <c r="DG38" s="1025"/>
      <c r="DH38" s="1026"/>
      <c r="DI38" s="1026"/>
      <c r="DJ38" s="1026"/>
      <c r="DK38" s="1027"/>
      <c r="DL38" s="1025"/>
      <c r="DM38" s="1026"/>
      <c r="DN38" s="1026"/>
      <c r="DO38" s="1026"/>
      <c r="DP38" s="1027"/>
      <c r="DQ38" s="1025"/>
      <c r="DR38" s="1026"/>
      <c r="DS38" s="1026"/>
      <c r="DT38" s="1026"/>
      <c r="DU38" s="1027"/>
      <c r="DV38" s="1028"/>
      <c r="DW38" s="1029"/>
      <c r="DX38" s="1029"/>
      <c r="DY38" s="1029"/>
      <c r="DZ38" s="1030"/>
      <c r="EA38" s="230"/>
    </row>
    <row r="39" spans="1:131" ht="26.25" customHeight="1" x14ac:dyDescent="0.15">
      <c r="A39" s="242">
        <v>12</v>
      </c>
      <c r="B39" s="1066"/>
      <c r="C39" s="1067"/>
      <c r="D39" s="1067"/>
      <c r="E39" s="1067"/>
      <c r="F39" s="1067"/>
      <c r="G39" s="1067"/>
      <c r="H39" s="1067"/>
      <c r="I39" s="1067"/>
      <c r="J39" s="1067"/>
      <c r="K39" s="1067"/>
      <c r="L39" s="1067"/>
      <c r="M39" s="1067"/>
      <c r="N39" s="1067"/>
      <c r="O39" s="1067"/>
      <c r="P39" s="1068"/>
      <c r="Q39" s="1074"/>
      <c r="R39" s="1075"/>
      <c r="S39" s="1075"/>
      <c r="T39" s="1075"/>
      <c r="U39" s="1075"/>
      <c r="V39" s="1075"/>
      <c r="W39" s="1075"/>
      <c r="X39" s="1075"/>
      <c r="Y39" s="1075"/>
      <c r="Z39" s="1075"/>
      <c r="AA39" s="1075"/>
      <c r="AB39" s="1075"/>
      <c r="AC39" s="1075"/>
      <c r="AD39" s="1075"/>
      <c r="AE39" s="1076"/>
      <c r="AF39" s="1071"/>
      <c r="AG39" s="1072"/>
      <c r="AH39" s="1072"/>
      <c r="AI39" s="1072"/>
      <c r="AJ39" s="1073"/>
      <c r="AK39" s="1016"/>
      <c r="AL39" s="1007"/>
      <c r="AM39" s="1007"/>
      <c r="AN39" s="1007"/>
      <c r="AO39" s="1007"/>
      <c r="AP39" s="1007"/>
      <c r="AQ39" s="1007"/>
      <c r="AR39" s="1007"/>
      <c r="AS39" s="1007"/>
      <c r="AT39" s="1007"/>
      <c r="AU39" s="1007"/>
      <c r="AV39" s="1007"/>
      <c r="AW39" s="1007"/>
      <c r="AX39" s="1007"/>
      <c r="AY39" s="1007"/>
      <c r="AZ39" s="1077"/>
      <c r="BA39" s="1077"/>
      <c r="BB39" s="1077"/>
      <c r="BC39" s="1077"/>
      <c r="BD39" s="1077"/>
      <c r="BE39" s="1008"/>
      <c r="BF39" s="1008"/>
      <c r="BG39" s="1008"/>
      <c r="BH39" s="1008"/>
      <c r="BI39" s="1009"/>
      <c r="BJ39" s="232"/>
      <c r="BK39" s="232"/>
      <c r="BL39" s="232"/>
      <c r="BM39" s="232"/>
      <c r="BN39" s="232"/>
      <c r="BO39" s="241"/>
      <c r="BP39" s="241"/>
      <c r="BQ39" s="238">
        <v>33</v>
      </c>
      <c r="BR39" s="239"/>
      <c r="BS39" s="1028"/>
      <c r="BT39" s="1029"/>
      <c r="BU39" s="1029"/>
      <c r="BV39" s="1029"/>
      <c r="BW39" s="1029"/>
      <c r="BX39" s="1029"/>
      <c r="BY39" s="1029"/>
      <c r="BZ39" s="1029"/>
      <c r="CA39" s="1029"/>
      <c r="CB39" s="1029"/>
      <c r="CC39" s="1029"/>
      <c r="CD39" s="1029"/>
      <c r="CE39" s="1029"/>
      <c r="CF39" s="1029"/>
      <c r="CG39" s="1050"/>
      <c r="CH39" s="1025"/>
      <c r="CI39" s="1026"/>
      <c r="CJ39" s="1026"/>
      <c r="CK39" s="1026"/>
      <c r="CL39" s="1027"/>
      <c r="CM39" s="1025"/>
      <c r="CN39" s="1026"/>
      <c r="CO39" s="1026"/>
      <c r="CP39" s="1026"/>
      <c r="CQ39" s="1027"/>
      <c r="CR39" s="1025"/>
      <c r="CS39" s="1026"/>
      <c r="CT39" s="1026"/>
      <c r="CU39" s="1026"/>
      <c r="CV39" s="1027"/>
      <c r="CW39" s="1025"/>
      <c r="CX39" s="1026"/>
      <c r="CY39" s="1026"/>
      <c r="CZ39" s="1026"/>
      <c r="DA39" s="1027"/>
      <c r="DB39" s="1025"/>
      <c r="DC39" s="1026"/>
      <c r="DD39" s="1026"/>
      <c r="DE39" s="1026"/>
      <c r="DF39" s="1027"/>
      <c r="DG39" s="1025"/>
      <c r="DH39" s="1026"/>
      <c r="DI39" s="1026"/>
      <c r="DJ39" s="1026"/>
      <c r="DK39" s="1027"/>
      <c r="DL39" s="1025"/>
      <c r="DM39" s="1026"/>
      <c r="DN39" s="1026"/>
      <c r="DO39" s="1026"/>
      <c r="DP39" s="1027"/>
      <c r="DQ39" s="1025"/>
      <c r="DR39" s="1026"/>
      <c r="DS39" s="1026"/>
      <c r="DT39" s="1026"/>
      <c r="DU39" s="1027"/>
      <c r="DV39" s="1028"/>
      <c r="DW39" s="1029"/>
      <c r="DX39" s="1029"/>
      <c r="DY39" s="1029"/>
      <c r="DZ39" s="1030"/>
      <c r="EA39" s="230"/>
    </row>
    <row r="40" spans="1:131" ht="26.25" customHeight="1" x14ac:dyDescent="0.15">
      <c r="A40" s="238">
        <v>13</v>
      </c>
      <c r="B40" s="1066"/>
      <c r="C40" s="1067"/>
      <c r="D40" s="1067"/>
      <c r="E40" s="1067"/>
      <c r="F40" s="1067"/>
      <c r="G40" s="1067"/>
      <c r="H40" s="1067"/>
      <c r="I40" s="1067"/>
      <c r="J40" s="1067"/>
      <c r="K40" s="1067"/>
      <c r="L40" s="1067"/>
      <c r="M40" s="1067"/>
      <c r="N40" s="1067"/>
      <c r="O40" s="1067"/>
      <c r="P40" s="1068"/>
      <c r="Q40" s="1074"/>
      <c r="R40" s="1075"/>
      <c r="S40" s="1075"/>
      <c r="T40" s="1075"/>
      <c r="U40" s="1075"/>
      <c r="V40" s="1075"/>
      <c r="W40" s="1075"/>
      <c r="X40" s="1075"/>
      <c r="Y40" s="1075"/>
      <c r="Z40" s="1075"/>
      <c r="AA40" s="1075"/>
      <c r="AB40" s="1075"/>
      <c r="AC40" s="1075"/>
      <c r="AD40" s="1075"/>
      <c r="AE40" s="1076"/>
      <c r="AF40" s="1071"/>
      <c r="AG40" s="1072"/>
      <c r="AH40" s="1072"/>
      <c r="AI40" s="1072"/>
      <c r="AJ40" s="1073"/>
      <c r="AK40" s="1016"/>
      <c r="AL40" s="1007"/>
      <c r="AM40" s="1007"/>
      <c r="AN40" s="1007"/>
      <c r="AO40" s="1007"/>
      <c r="AP40" s="1007"/>
      <c r="AQ40" s="1007"/>
      <c r="AR40" s="1007"/>
      <c r="AS40" s="1007"/>
      <c r="AT40" s="1007"/>
      <c r="AU40" s="1007"/>
      <c r="AV40" s="1007"/>
      <c r="AW40" s="1007"/>
      <c r="AX40" s="1007"/>
      <c r="AY40" s="1007"/>
      <c r="AZ40" s="1077"/>
      <c r="BA40" s="1077"/>
      <c r="BB40" s="1077"/>
      <c r="BC40" s="1077"/>
      <c r="BD40" s="1077"/>
      <c r="BE40" s="1008"/>
      <c r="BF40" s="1008"/>
      <c r="BG40" s="1008"/>
      <c r="BH40" s="1008"/>
      <c r="BI40" s="1009"/>
      <c r="BJ40" s="232"/>
      <c r="BK40" s="232"/>
      <c r="BL40" s="232"/>
      <c r="BM40" s="232"/>
      <c r="BN40" s="232"/>
      <c r="BO40" s="241"/>
      <c r="BP40" s="241"/>
      <c r="BQ40" s="238">
        <v>34</v>
      </c>
      <c r="BR40" s="239"/>
      <c r="BS40" s="1028"/>
      <c r="BT40" s="1029"/>
      <c r="BU40" s="1029"/>
      <c r="BV40" s="1029"/>
      <c r="BW40" s="1029"/>
      <c r="BX40" s="1029"/>
      <c r="BY40" s="1029"/>
      <c r="BZ40" s="1029"/>
      <c r="CA40" s="1029"/>
      <c r="CB40" s="1029"/>
      <c r="CC40" s="1029"/>
      <c r="CD40" s="1029"/>
      <c r="CE40" s="1029"/>
      <c r="CF40" s="1029"/>
      <c r="CG40" s="1050"/>
      <c r="CH40" s="1025"/>
      <c r="CI40" s="1026"/>
      <c r="CJ40" s="1026"/>
      <c r="CK40" s="1026"/>
      <c r="CL40" s="1027"/>
      <c r="CM40" s="1025"/>
      <c r="CN40" s="1026"/>
      <c r="CO40" s="1026"/>
      <c r="CP40" s="1026"/>
      <c r="CQ40" s="1027"/>
      <c r="CR40" s="1025"/>
      <c r="CS40" s="1026"/>
      <c r="CT40" s="1026"/>
      <c r="CU40" s="1026"/>
      <c r="CV40" s="1027"/>
      <c r="CW40" s="1025"/>
      <c r="CX40" s="1026"/>
      <c r="CY40" s="1026"/>
      <c r="CZ40" s="1026"/>
      <c r="DA40" s="1027"/>
      <c r="DB40" s="1025"/>
      <c r="DC40" s="1026"/>
      <c r="DD40" s="1026"/>
      <c r="DE40" s="1026"/>
      <c r="DF40" s="1027"/>
      <c r="DG40" s="1025"/>
      <c r="DH40" s="1026"/>
      <c r="DI40" s="1026"/>
      <c r="DJ40" s="1026"/>
      <c r="DK40" s="1027"/>
      <c r="DL40" s="1025"/>
      <c r="DM40" s="1026"/>
      <c r="DN40" s="1026"/>
      <c r="DO40" s="1026"/>
      <c r="DP40" s="1027"/>
      <c r="DQ40" s="1025"/>
      <c r="DR40" s="1026"/>
      <c r="DS40" s="1026"/>
      <c r="DT40" s="1026"/>
      <c r="DU40" s="1027"/>
      <c r="DV40" s="1028"/>
      <c r="DW40" s="1029"/>
      <c r="DX40" s="1029"/>
      <c r="DY40" s="1029"/>
      <c r="DZ40" s="1030"/>
      <c r="EA40" s="230"/>
    </row>
    <row r="41" spans="1:131" ht="26.25" customHeight="1" x14ac:dyDescent="0.15">
      <c r="A41" s="238">
        <v>14</v>
      </c>
      <c r="B41" s="1066"/>
      <c r="C41" s="1067"/>
      <c r="D41" s="1067"/>
      <c r="E41" s="1067"/>
      <c r="F41" s="1067"/>
      <c r="G41" s="1067"/>
      <c r="H41" s="1067"/>
      <c r="I41" s="1067"/>
      <c r="J41" s="1067"/>
      <c r="K41" s="1067"/>
      <c r="L41" s="1067"/>
      <c r="M41" s="1067"/>
      <c r="N41" s="1067"/>
      <c r="O41" s="1067"/>
      <c r="P41" s="1068"/>
      <c r="Q41" s="1074"/>
      <c r="R41" s="1075"/>
      <c r="S41" s="1075"/>
      <c r="T41" s="1075"/>
      <c r="U41" s="1075"/>
      <c r="V41" s="1075"/>
      <c r="W41" s="1075"/>
      <c r="X41" s="1075"/>
      <c r="Y41" s="1075"/>
      <c r="Z41" s="1075"/>
      <c r="AA41" s="1075"/>
      <c r="AB41" s="1075"/>
      <c r="AC41" s="1075"/>
      <c r="AD41" s="1075"/>
      <c r="AE41" s="1076"/>
      <c r="AF41" s="1071"/>
      <c r="AG41" s="1072"/>
      <c r="AH41" s="1072"/>
      <c r="AI41" s="1072"/>
      <c r="AJ41" s="1073"/>
      <c r="AK41" s="1016"/>
      <c r="AL41" s="1007"/>
      <c r="AM41" s="1007"/>
      <c r="AN41" s="1007"/>
      <c r="AO41" s="1007"/>
      <c r="AP41" s="1007"/>
      <c r="AQ41" s="1007"/>
      <c r="AR41" s="1007"/>
      <c r="AS41" s="1007"/>
      <c r="AT41" s="1007"/>
      <c r="AU41" s="1007"/>
      <c r="AV41" s="1007"/>
      <c r="AW41" s="1007"/>
      <c r="AX41" s="1007"/>
      <c r="AY41" s="1007"/>
      <c r="AZ41" s="1077"/>
      <c r="BA41" s="1077"/>
      <c r="BB41" s="1077"/>
      <c r="BC41" s="1077"/>
      <c r="BD41" s="1077"/>
      <c r="BE41" s="1008"/>
      <c r="BF41" s="1008"/>
      <c r="BG41" s="1008"/>
      <c r="BH41" s="1008"/>
      <c r="BI41" s="1009"/>
      <c r="BJ41" s="232"/>
      <c r="BK41" s="232"/>
      <c r="BL41" s="232"/>
      <c r="BM41" s="232"/>
      <c r="BN41" s="232"/>
      <c r="BO41" s="241"/>
      <c r="BP41" s="241"/>
      <c r="BQ41" s="238">
        <v>35</v>
      </c>
      <c r="BR41" s="239"/>
      <c r="BS41" s="1028"/>
      <c r="BT41" s="1029"/>
      <c r="BU41" s="1029"/>
      <c r="BV41" s="1029"/>
      <c r="BW41" s="1029"/>
      <c r="BX41" s="1029"/>
      <c r="BY41" s="1029"/>
      <c r="BZ41" s="1029"/>
      <c r="CA41" s="1029"/>
      <c r="CB41" s="1029"/>
      <c r="CC41" s="1029"/>
      <c r="CD41" s="1029"/>
      <c r="CE41" s="1029"/>
      <c r="CF41" s="1029"/>
      <c r="CG41" s="1050"/>
      <c r="CH41" s="1025"/>
      <c r="CI41" s="1026"/>
      <c r="CJ41" s="1026"/>
      <c r="CK41" s="1026"/>
      <c r="CL41" s="1027"/>
      <c r="CM41" s="1025"/>
      <c r="CN41" s="1026"/>
      <c r="CO41" s="1026"/>
      <c r="CP41" s="1026"/>
      <c r="CQ41" s="1027"/>
      <c r="CR41" s="1025"/>
      <c r="CS41" s="1026"/>
      <c r="CT41" s="1026"/>
      <c r="CU41" s="1026"/>
      <c r="CV41" s="1027"/>
      <c r="CW41" s="1025"/>
      <c r="CX41" s="1026"/>
      <c r="CY41" s="1026"/>
      <c r="CZ41" s="1026"/>
      <c r="DA41" s="1027"/>
      <c r="DB41" s="1025"/>
      <c r="DC41" s="1026"/>
      <c r="DD41" s="1026"/>
      <c r="DE41" s="1026"/>
      <c r="DF41" s="1027"/>
      <c r="DG41" s="1025"/>
      <c r="DH41" s="1026"/>
      <c r="DI41" s="1026"/>
      <c r="DJ41" s="1026"/>
      <c r="DK41" s="1027"/>
      <c r="DL41" s="1025"/>
      <c r="DM41" s="1026"/>
      <c r="DN41" s="1026"/>
      <c r="DO41" s="1026"/>
      <c r="DP41" s="1027"/>
      <c r="DQ41" s="1025"/>
      <c r="DR41" s="1026"/>
      <c r="DS41" s="1026"/>
      <c r="DT41" s="1026"/>
      <c r="DU41" s="1027"/>
      <c r="DV41" s="1028"/>
      <c r="DW41" s="1029"/>
      <c r="DX41" s="1029"/>
      <c r="DY41" s="1029"/>
      <c r="DZ41" s="1030"/>
      <c r="EA41" s="230"/>
    </row>
    <row r="42" spans="1:131" ht="26.25" customHeight="1" x14ac:dyDescent="0.15">
      <c r="A42" s="238">
        <v>15</v>
      </c>
      <c r="B42" s="1066"/>
      <c r="C42" s="1067"/>
      <c r="D42" s="1067"/>
      <c r="E42" s="1067"/>
      <c r="F42" s="1067"/>
      <c r="G42" s="1067"/>
      <c r="H42" s="1067"/>
      <c r="I42" s="1067"/>
      <c r="J42" s="1067"/>
      <c r="K42" s="1067"/>
      <c r="L42" s="1067"/>
      <c r="M42" s="1067"/>
      <c r="N42" s="1067"/>
      <c r="O42" s="1067"/>
      <c r="P42" s="1068"/>
      <c r="Q42" s="1074"/>
      <c r="R42" s="1075"/>
      <c r="S42" s="1075"/>
      <c r="T42" s="1075"/>
      <c r="U42" s="1075"/>
      <c r="V42" s="1075"/>
      <c r="W42" s="1075"/>
      <c r="X42" s="1075"/>
      <c r="Y42" s="1075"/>
      <c r="Z42" s="1075"/>
      <c r="AA42" s="1075"/>
      <c r="AB42" s="1075"/>
      <c r="AC42" s="1075"/>
      <c r="AD42" s="1075"/>
      <c r="AE42" s="1076"/>
      <c r="AF42" s="1071"/>
      <c r="AG42" s="1072"/>
      <c r="AH42" s="1072"/>
      <c r="AI42" s="1072"/>
      <c r="AJ42" s="1073"/>
      <c r="AK42" s="1016"/>
      <c r="AL42" s="1007"/>
      <c r="AM42" s="1007"/>
      <c r="AN42" s="1007"/>
      <c r="AO42" s="1007"/>
      <c r="AP42" s="1007"/>
      <c r="AQ42" s="1007"/>
      <c r="AR42" s="1007"/>
      <c r="AS42" s="1007"/>
      <c r="AT42" s="1007"/>
      <c r="AU42" s="1007"/>
      <c r="AV42" s="1007"/>
      <c r="AW42" s="1007"/>
      <c r="AX42" s="1007"/>
      <c r="AY42" s="1007"/>
      <c r="AZ42" s="1077"/>
      <c r="BA42" s="1077"/>
      <c r="BB42" s="1077"/>
      <c r="BC42" s="1077"/>
      <c r="BD42" s="1077"/>
      <c r="BE42" s="1008"/>
      <c r="BF42" s="1008"/>
      <c r="BG42" s="1008"/>
      <c r="BH42" s="1008"/>
      <c r="BI42" s="1009"/>
      <c r="BJ42" s="232"/>
      <c r="BK42" s="232"/>
      <c r="BL42" s="232"/>
      <c r="BM42" s="232"/>
      <c r="BN42" s="232"/>
      <c r="BO42" s="241"/>
      <c r="BP42" s="241"/>
      <c r="BQ42" s="238">
        <v>36</v>
      </c>
      <c r="BR42" s="239"/>
      <c r="BS42" s="1028"/>
      <c r="BT42" s="1029"/>
      <c r="BU42" s="1029"/>
      <c r="BV42" s="1029"/>
      <c r="BW42" s="1029"/>
      <c r="BX42" s="1029"/>
      <c r="BY42" s="1029"/>
      <c r="BZ42" s="1029"/>
      <c r="CA42" s="1029"/>
      <c r="CB42" s="1029"/>
      <c r="CC42" s="1029"/>
      <c r="CD42" s="1029"/>
      <c r="CE42" s="1029"/>
      <c r="CF42" s="1029"/>
      <c r="CG42" s="1050"/>
      <c r="CH42" s="1025"/>
      <c r="CI42" s="1026"/>
      <c r="CJ42" s="1026"/>
      <c r="CK42" s="1026"/>
      <c r="CL42" s="1027"/>
      <c r="CM42" s="1025"/>
      <c r="CN42" s="1026"/>
      <c r="CO42" s="1026"/>
      <c r="CP42" s="1026"/>
      <c r="CQ42" s="1027"/>
      <c r="CR42" s="1025"/>
      <c r="CS42" s="1026"/>
      <c r="CT42" s="1026"/>
      <c r="CU42" s="1026"/>
      <c r="CV42" s="1027"/>
      <c r="CW42" s="1025"/>
      <c r="CX42" s="1026"/>
      <c r="CY42" s="1026"/>
      <c r="CZ42" s="1026"/>
      <c r="DA42" s="1027"/>
      <c r="DB42" s="1025"/>
      <c r="DC42" s="1026"/>
      <c r="DD42" s="1026"/>
      <c r="DE42" s="1026"/>
      <c r="DF42" s="1027"/>
      <c r="DG42" s="1025"/>
      <c r="DH42" s="1026"/>
      <c r="DI42" s="1026"/>
      <c r="DJ42" s="1026"/>
      <c r="DK42" s="1027"/>
      <c r="DL42" s="1025"/>
      <c r="DM42" s="1026"/>
      <c r="DN42" s="1026"/>
      <c r="DO42" s="1026"/>
      <c r="DP42" s="1027"/>
      <c r="DQ42" s="1025"/>
      <c r="DR42" s="1026"/>
      <c r="DS42" s="1026"/>
      <c r="DT42" s="1026"/>
      <c r="DU42" s="1027"/>
      <c r="DV42" s="1028"/>
      <c r="DW42" s="1029"/>
      <c r="DX42" s="1029"/>
      <c r="DY42" s="1029"/>
      <c r="DZ42" s="1030"/>
      <c r="EA42" s="230"/>
    </row>
    <row r="43" spans="1:131" ht="26.25" customHeight="1" x14ac:dyDescent="0.15">
      <c r="A43" s="238">
        <v>16</v>
      </c>
      <c r="B43" s="1066"/>
      <c r="C43" s="1067"/>
      <c r="D43" s="1067"/>
      <c r="E43" s="1067"/>
      <c r="F43" s="1067"/>
      <c r="G43" s="1067"/>
      <c r="H43" s="1067"/>
      <c r="I43" s="1067"/>
      <c r="J43" s="1067"/>
      <c r="K43" s="1067"/>
      <c r="L43" s="1067"/>
      <c r="M43" s="1067"/>
      <c r="N43" s="1067"/>
      <c r="O43" s="1067"/>
      <c r="P43" s="1068"/>
      <c r="Q43" s="1074"/>
      <c r="R43" s="1075"/>
      <c r="S43" s="1075"/>
      <c r="T43" s="1075"/>
      <c r="U43" s="1075"/>
      <c r="V43" s="1075"/>
      <c r="W43" s="1075"/>
      <c r="X43" s="1075"/>
      <c r="Y43" s="1075"/>
      <c r="Z43" s="1075"/>
      <c r="AA43" s="1075"/>
      <c r="AB43" s="1075"/>
      <c r="AC43" s="1075"/>
      <c r="AD43" s="1075"/>
      <c r="AE43" s="1076"/>
      <c r="AF43" s="1071"/>
      <c r="AG43" s="1072"/>
      <c r="AH43" s="1072"/>
      <c r="AI43" s="1072"/>
      <c r="AJ43" s="1073"/>
      <c r="AK43" s="1016"/>
      <c r="AL43" s="1007"/>
      <c r="AM43" s="1007"/>
      <c r="AN43" s="1007"/>
      <c r="AO43" s="1007"/>
      <c r="AP43" s="1007"/>
      <c r="AQ43" s="1007"/>
      <c r="AR43" s="1007"/>
      <c r="AS43" s="1007"/>
      <c r="AT43" s="1007"/>
      <c r="AU43" s="1007"/>
      <c r="AV43" s="1007"/>
      <c r="AW43" s="1007"/>
      <c r="AX43" s="1007"/>
      <c r="AY43" s="1007"/>
      <c r="AZ43" s="1077"/>
      <c r="BA43" s="1077"/>
      <c r="BB43" s="1077"/>
      <c r="BC43" s="1077"/>
      <c r="BD43" s="1077"/>
      <c r="BE43" s="1008"/>
      <c r="BF43" s="1008"/>
      <c r="BG43" s="1008"/>
      <c r="BH43" s="1008"/>
      <c r="BI43" s="1009"/>
      <c r="BJ43" s="232"/>
      <c r="BK43" s="232"/>
      <c r="BL43" s="232"/>
      <c r="BM43" s="232"/>
      <c r="BN43" s="232"/>
      <c r="BO43" s="241"/>
      <c r="BP43" s="241"/>
      <c r="BQ43" s="238">
        <v>37</v>
      </c>
      <c r="BR43" s="239"/>
      <c r="BS43" s="1028"/>
      <c r="BT43" s="1029"/>
      <c r="BU43" s="1029"/>
      <c r="BV43" s="1029"/>
      <c r="BW43" s="1029"/>
      <c r="BX43" s="1029"/>
      <c r="BY43" s="1029"/>
      <c r="BZ43" s="1029"/>
      <c r="CA43" s="1029"/>
      <c r="CB43" s="1029"/>
      <c r="CC43" s="1029"/>
      <c r="CD43" s="1029"/>
      <c r="CE43" s="1029"/>
      <c r="CF43" s="1029"/>
      <c r="CG43" s="1050"/>
      <c r="CH43" s="1025"/>
      <c r="CI43" s="1026"/>
      <c r="CJ43" s="1026"/>
      <c r="CK43" s="1026"/>
      <c r="CL43" s="1027"/>
      <c r="CM43" s="1025"/>
      <c r="CN43" s="1026"/>
      <c r="CO43" s="1026"/>
      <c r="CP43" s="1026"/>
      <c r="CQ43" s="1027"/>
      <c r="CR43" s="1025"/>
      <c r="CS43" s="1026"/>
      <c r="CT43" s="1026"/>
      <c r="CU43" s="1026"/>
      <c r="CV43" s="1027"/>
      <c r="CW43" s="1025"/>
      <c r="CX43" s="1026"/>
      <c r="CY43" s="1026"/>
      <c r="CZ43" s="1026"/>
      <c r="DA43" s="1027"/>
      <c r="DB43" s="1025"/>
      <c r="DC43" s="1026"/>
      <c r="DD43" s="1026"/>
      <c r="DE43" s="1026"/>
      <c r="DF43" s="1027"/>
      <c r="DG43" s="1025"/>
      <c r="DH43" s="1026"/>
      <c r="DI43" s="1026"/>
      <c r="DJ43" s="1026"/>
      <c r="DK43" s="1027"/>
      <c r="DL43" s="1025"/>
      <c r="DM43" s="1026"/>
      <c r="DN43" s="1026"/>
      <c r="DO43" s="1026"/>
      <c r="DP43" s="1027"/>
      <c r="DQ43" s="1025"/>
      <c r="DR43" s="1026"/>
      <c r="DS43" s="1026"/>
      <c r="DT43" s="1026"/>
      <c r="DU43" s="1027"/>
      <c r="DV43" s="1028"/>
      <c r="DW43" s="1029"/>
      <c r="DX43" s="1029"/>
      <c r="DY43" s="1029"/>
      <c r="DZ43" s="1030"/>
      <c r="EA43" s="230"/>
    </row>
    <row r="44" spans="1:131" ht="26.25" customHeight="1" x14ac:dyDescent="0.15">
      <c r="A44" s="238">
        <v>17</v>
      </c>
      <c r="B44" s="1066"/>
      <c r="C44" s="1067"/>
      <c r="D44" s="1067"/>
      <c r="E44" s="1067"/>
      <c r="F44" s="1067"/>
      <c r="G44" s="1067"/>
      <c r="H44" s="1067"/>
      <c r="I44" s="1067"/>
      <c r="J44" s="1067"/>
      <c r="K44" s="1067"/>
      <c r="L44" s="1067"/>
      <c r="M44" s="1067"/>
      <c r="N44" s="1067"/>
      <c r="O44" s="1067"/>
      <c r="P44" s="1068"/>
      <c r="Q44" s="1074"/>
      <c r="R44" s="1075"/>
      <c r="S44" s="1075"/>
      <c r="T44" s="1075"/>
      <c r="U44" s="1075"/>
      <c r="V44" s="1075"/>
      <c r="W44" s="1075"/>
      <c r="X44" s="1075"/>
      <c r="Y44" s="1075"/>
      <c r="Z44" s="1075"/>
      <c r="AA44" s="1075"/>
      <c r="AB44" s="1075"/>
      <c r="AC44" s="1075"/>
      <c r="AD44" s="1075"/>
      <c r="AE44" s="1076"/>
      <c r="AF44" s="1071"/>
      <c r="AG44" s="1072"/>
      <c r="AH44" s="1072"/>
      <c r="AI44" s="1072"/>
      <c r="AJ44" s="1073"/>
      <c r="AK44" s="1016"/>
      <c r="AL44" s="1007"/>
      <c r="AM44" s="1007"/>
      <c r="AN44" s="1007"/>
      <c r="AO44" s="1007"/>
      <c r="AP44" s="1007"/>
      <c r="AQ44" s="1007"/>
      <c r="AR44" s="1007"/>
      <c r="AS44" s="1007"/>
      <c r="AT44" s="1007"/>
      <c r="AU44" s="1007"/>
      <c r="AV44" s="1007"/>
      <c r="AW44" s="1007"/>
      <c r="AX44" s="1007"/>
      <c r="AY44" s="1007"/>
      <c r="AZ44" s="1077"/>
      <c r="BA44" s="1077"/>
      <c r="BB44" s="1077"/>
      <c r="BC44" s="1077"/>
      <c r="BD44" s="1077"/>
      <c r="BE44" s="1008"/>
      <c r="BF44" s="1008"/>
      <c r="BG44" s="1008"/>
      <c r="BH44" s="1008"/>
      <c r="BI44" s="1009"/>
      <c r="BJ44" s="232"/>
      <c r="BK44" s="232"/>
      <c r="BL44" s="232"/>
      <c r="BM44" s="232"/>
      <c r="BN44" s="232"/>
      <c r="BO44" s="241"/>
      <c r="BP44" s="241"/>
      <c r="BQ44" s="238">
        <v>38</v>
      </c>
      <c r="BR44" s="239"/>
      <c r="BS44" s="1028"/>
      <c r="BT44" s="1029"/>
      <c r="BU44" s="1029"/>
      <c r="BV44" s="1029"/>
      <c r="BW44" s="1029"/>
      <c r="BX44" s="1029"/>
      <c r="BY44" s="1029"/>
      <c r="BZ44" s="1029"/>
      <c r="CA44" s="1029"/>
      <c r="CB44" s="1029"/>
      <c r="CC44" s="1029"/>
      <c r="CD44" s="1029"/>
      <c r="CE44" s="1029"/>
      <c r="CF44" s="1029"/>
      <c r="CG44" s="1050"/>
      <c r="CH44" s="1025"/>
      <c r="CI44" s="1026"/>
      <c r="CJ44" s="1026"/>
      <c r="CK44" s="1026"/>
      <c r="CL44" s="1027"/>
      <c r="CM44" s="1025"/>
      <c r="CN44" s="1026"/>
      <c r="CO44" s="1026"/>
      <c r="CP44" s="1026"/>
      <c r="CQ44" s="1027"/>
      <c r="CR44" s="1025"/>
      <c r="CS44" s="1026"/>
      <c r="CT44" s="1026"/>
      <c r="CU44" s="1026"/>
      <c r="CV44" s="1027"/>
      <c r="CW44" s="1025"/>
      <c r="CX44" s="1026"/>
      <c r="CY44" s="1026"/>
      <c r="CZ44" s="1026"/>
      <c r="DA44" s="1027"/>
      <c r="DB44" s="1025"/>
      <c r="DC44" s="1026"/>
      <c r="DD44" s="1026"/>
      <c r="DE44" s="1026"/>
      <c r="DF44" s="1027"/>
      <c r="DG44" s="1025"/>
      <c r="DH44" s="1026"/>
      <c r="DI44" s="1026"/>
      <c r="DJ44" s="1026"/>
      <c r="DK44" s="1027"/>
      <c r="DL44" s="1025"/>
      <c r="DM44" s="1026"/>
      <c r="DN44" s="1026"/>
      <c r="DO44" s="1026"/>
      <c r="DP44" s="1027"/>
      <c r="DQ44" s="1025"/>
      <c r="DR44" s="1026"/>
      <c r="DS44" s="1026"/>
      <c r="DT44" s="1026"/>
      <c r="DU44" s="1027"/>
      <c r="DV44" s="1028"/>
      <c r="DW44" s="1029"/>
      <c r="DX44" s="1029"/>
      <c r="DY44" s="1029"/>
      <c r="DZ44" s="1030"/>
      <c r="EA44" s="230"/>
    </row>
    <row r="45" spans="1:131" ht="26.25" customHeight="1" x14ac:dyDescent="0.15">
      <c r="A45" s="238">
        <v>18</v>
      </c>
      <c r="B45" s="1066"/>
      <c r="C45" s="1067"/>
      <c r="D45" s="1067"/>
      <c r="E45" s="1067"/>
      <c r="F45" s="1067"/>
      <c r="G45" s="1067"/>
      <c r="H45" s="1067"/>
      <c r="I45" s="1067"/>
      <c r="J45" s="1067"/>
      <c r="K45" s="1067"/>
      <c r="L45" s="1067"/>
      <c r="M45" s="1067"/>
      <c r="N45" s="1067"/>
      <c r="O45" s="1067"/>
      <c r="P45" s="1068"/>
      <c r="Q45" s="1074"/>
      <c r="R45" s="1075"/>
      <c r="S45" s="1075"/>
      <c r="T45" s="1075"/>
      <c r="U45" s="1075"/>
      <c r="V45" s="1075"/>
      <c r="W45" s="1075"/>
      <c r="X45" s="1075"/>
      <c r="Y45" s="1075"/>
      <c r="Z45" s="1075"/>
      <c r="AA45" s="1075"/>
      <c r="AB45" s="1075"/>
      <c r="AC45" s="1075"/>
      <c r="AD45" s="1075"/>
      <c r="AE45" s="1076"/>
      <c r="AF45" s="1071"/>
      <c r="AG45" s="1072"/>
      <c r="AH45" s="1072"/>
      <c r="AI45" s="1072"/>
      <c r="AJ45" s="1073"/>
      <c r="AK45" s="1016"/>
      <c r="AL45" s="1007"/>
      <c r="AM45" s="1007"/>
      <c r="AN45" s="1007"/>
      <c r="AO45" s="1007"/>
      <c r="AP45" s="1007"/>
      <c r="AQ45" s="1007"/>
      <c r="AR45" s="1007"/>
      <c r="AS45" s="1007"/>
      <c r="AT45" s="1007"/>
      <c r="AU45" s="1007"/>
      <c r="AV45" s="1007"/>
      <c r="AW45" s="1007"/>
      <c r="AX45" s="1007"/>
      <c r="AY45" s="1007"/>
      <c r="AZ45" s="1077"/>
      <c r="BA45" s="1077"/>
      <c r="BB45" s="1077"/>
      <c r="BC45" s="1077"/>
      <c r="BD45" s="1077"/>
      <c r="BE45" s="1008"/>
      <c r="BF45" s="1008"/>
      <c r="BG45" s="1008"/>
      <c r="BH45" s="1008"/>
      <c r="BI45" s="1009"/>
      <c r="BJ45" s="232"/>
      <c r="BK45" s="232"/>
      <c r="BL45" s="232"/>
      <c r="BM45" s="232"/>
      <c r="BN45" s="232"/>
      <c r="BO45" s="241"/>
      <c r="BP45" s="241"/>
      <c r="BQ45" s="238">
        <v>39</v>
      </c>
      <c r="BR45" s="239"/>
      <c r="BS45" s="1028"/>
      <c r="BT45" s="1029"/>
      <c r="BU45" s="1029"/>
      <c r="BV45" s="1029"/>
      <c r="BW45" s="1029"/>
      <c r="BX45" s="1029"/>
      <c r="BY45" s="1029"/>
      <c r="BZ45" s="1029"/>
      <c r="CA45" s="1029"/>
      <c r="CB45" s="1029"/>
      <c r="CC45" s="1029"/>
      <c r="CD45" s="1029"/>
      <c r="CE45" s="1029"/>
      <c r="CF45" s="1029"/>
      <c r="CG45" s="1050"/>
      <c r="CH45" s="1025"/>
      <c r="CI45" s="1026"/>
      <c r="CJ45" s="1026"/>
      <c r="CK45" s="1026"/>
      <c r="CL45" s="1027"/>
      <c r="CM45" s="1025"/>
      <c r="CN45" s="1026"/>
      <c r="CO45" s="1026"/>
      <c r="CP45" s="1026"/>
      <c r="CQ45" s="1027"/>
      <c r="CR45" s="1025"/>
      <c r="CS45" s="1026"/>
      <c r="CT45" s="1026"/>
      <c r="CU45" s="1026"/>
      <c r="CV45" s="1027"/>
      <c r="CW45" s="1025"/>
      <c r="CX45" s="1026"/>
      <c r="CY45" s="1026"/>
      <c r="CZ45" s="1026"/>
      <c r="DA45" s="1027"/>
      <c r="DB45" s="1025"/>
      <c r="DC45" s="1026"/>
      <c r="DD45" s="1026"/>
      <c r="DE45" s="1026"/>
      <c r="DF45" s="1027"/>
      <c r="DG45" s="1025"/>
      <c r="DH45" s="1026"/>
      <c r="DI45" s="1026"/>
      <c r="DJ45" s="1026"/>
      <c r="DK45" s="1027"/>
      <c r="DL45" s="1025"/>
      <c r="DM45" s="1026"/>
      <c r="DN45" s="1026"/>
      <c r="DO45" s="1026"/>
      <c r="DP45" s="1027"/>
      <c r="DQ45" s="1025"/>
      <c r="DR45" s="1026"/>
      <c r="DS45" s="1026"/>
      <c r="DT45" s="1026"/>
      <c r="DU45" s="1027"/>
      <c r="DV45" s="1028"/>
      <c r="DW45" s="1029"/>
      <c r="DX45" s="1029"/>
      <c r="DY45" s="1029"/>
      <c r="DZ45" s="1030"/>
      <c r="EA45" s="230"/>
    </row>
    <row r="46" spans="1:131" ht="26.25" customHeight="1" x14ac:dyDescent="0.15">
      <c r="A46" s="238">
        <v>19</v>
      </c>
      <c r="B46" s="1066"/>
      <c r="C46" s="1067"/>
      <c r="D46" s="1067"/>
      <c r="E46" s="1067"/>
      <c r="F46" s="1067"/>
      <c r="G46" s="1067"/>
      <c r="H46" s="1067"/>
      <c r="I46" s="1067"/>
      <c r="J46" s="1067"/>
      <c r="K46" s="1067"/>
      <c r="L46" s="1067"/>
      <c r="M46" s="1067"/>
      <c r="N46" s="1067"/>
      <c r="O46" s="1067"/>
      <c r="P46" s="1068"/>
      <c r="Q46" s="1074"/>
      <c r="R46" s="1075"/>
      <c r="S46" s="1075"/>
      <c r="T46" s="1075"/>
      <c r="U46" s="1075"/>
      <c r="V46" s="1075"/>
      <c r="W46" s="1075"/>
      <c r="X46" s="1075"/>
      <c r="Y46" s="1075"/>
      <c r="Z46" s="1075"/>
      <c r="AA46" s="1075"/>
      <c r="AB46" s="1075"/>
      <c r="AC46" s="1075"/>
      <c r="AD46" s="1075"/>
      <c r="AE46" s="1076"/>
      <c r="AF46" s="1071"/>
      <c r="AG46" s="1072"/>
      <c r="AH46" s="1072"/>
      <c r="AI46" s="1072"/>
      <c r="AJ46" s="1073"/>
      <c r="AK46" s="1016"/>
      <c r="AL46" s="1007"/>
      <c r="AM46" s="1007"/>
      <c r="AN46" s="1007"/>
      <c r="AO46" s="1007"/>
      <c r="AP46" s="1007"/>
      <c r="AQ46" s="1007"/>
      <c r="AR46" s="1007"/>
      <c r="AS46" s="1007"/>
      <c r="AT46" s="1007"/>
      <c r="AU46" s="1007"/>
      <c r="AV46" s="1007"/>
      <c r="AW46" s="1007"/>
      <c r="AX46" s="1007"/>
      <c r="AY46" s="1007"/>
      <c r="AZ46" s="1077"/>
      <c r="BA46" s="1077"/>
      <c r="BB46" s="1077"/>
      <c r="BC46" s="1077"/>
      <c r="BD46" s="1077"/>
      <c r="BE46" s="1008"/>
      <c r="BF46" s="1008"/>
      <c r="BG46" s="1008"/>
      <c r="BH46" s="1008"/>
      <c r="BI46" s="1009"/>
      <c r="BJ46" s="232"/>
      <c r="BK46" s="232"/>
      <c r="BL46" s="232"/>
      <c r="BM46" s="232"/>
      <c r="BN46" s="232"/>
      <c r="BO46" s="241"/>
      <c r="BP46" s="241"/>
      <c r="BQ46" s="238">
        <v>40</v>
      </c>
      <c r="BR46" s="239"/>
      <c r="BS46" s="1028"/>
      <c r="BT46" s="1029"/>
      <c r="BU46" s="1029"/>
      <c r="BV46" s="1029"/>
      <c r="BW46" s="1029"/>
      <c r="BX46" s="1029"/>
      <c r="BY46" s="1029"/>
      <c r="BZ46" s="1029"/>
      <c r="CA46" s="1029"/>
      <c r="CB46" s="1029"/>
      <c r="CC46" s="1029"/>
      <c r="CD46" s="1029"/>
      <c r="CE46" s="1029"/>
      <c r="CF46" s="1029"/>
      <c r="CG46" s="1050"/>
      <c r="CH46" s="1025"/>
      <c r="CI46" s="1026"/>
      <c r="CJ46" s="1026"/>
      <c r="CK46" s="1026"/>
      <c r="CL46" s="1027"/>
      <c r="CM46" s="1025"/>
      <c r="CN46" s="1026"/>
      <c r="CO46" s="1026"/>
      <c r="CP46" s="1026"/>
      <c r="CQ46" s="1027"/>
      <c r="CR46" s="1025"/>
      <c r="CS46" s="1026"/>
      <c r="CT46" s="1026"/>
      <c r="CU46" s="1026"/>
      <c r="CV46" s="1027"/>
      <c r="CW46" s="1025"/>
      <c r="CX46" s="1026"/>
      <c r="CY46" s="1026"/>
      <c r="CZ46" s="1026"/>
      <c r="DA46" s="1027"/>
      <c r="DB46" s="1025"/>
      <c r="DC46" s="1026"/>
      <c r="DD46" s="1026"/>
      <c r="DE46" s="1026"/>
      <c r="DF46" s="1027"/>
      <c r="DG46" s="1025"/>
      <c r="DH46" s="1026"/>
      <c r="DI46" s="1026"/>
      <c r="DJ46" s="1026"/>
      <c r="DK46" s="1027"/>
      <c r="DL46" s="1025"/>
      <c r="DM46" s="1026"/>
      <c r="DN46" s="1026"/>
      <c r="DO46" s="1026"/>
      <c r="DP46" s="1027"/>
      <c r="DQ46" s="1025"/>
      <c r="DR46" s="1026"/>
      <c r="DS46" s="1026"/>
      <c r="DT46" s="1026"/>
      <c r="DU46" s="1027"/>
      <c r="DV46" s="1028"/>
      <c r="DW46" s="1029"/>
      <c r="DX46" s="1029"/>
      <c r="DY46" s="1029"/>
      <c r="DZ46" s="1030"/>
      <c r="EA46" s="230"/>
    </row>
    <row r="47" spans="1:131" ht="26.25" customHeight="1" x14ac:dyDescent="0.15">
      <c r="A47" s="238">
        <v>20</v>
      </c>
      <c r="B47" s="1066"/>
      <c r="C47" s="1067"/>
      <c r="D47" s="1067"/>
      <c r="E47" s="1067"/>
      <c r="F47" s="1067"/>
      <c r="G47" s="1067"/>
      <c r="H47" s="1067"/>
      <c r="I47" s="1067"/>
      <c r="J47" s="1067"/>
      <c r="K47" s="1067"/>
      <c r="L47" s="1067"/>
      <c r="M47" s="1067"/>
      <c r="N47" s="1067"/>
      <c r="O47" s="1067"/>
      <c r="P47" s="1068"/>
      <c r="Q47" s="1074"/>
      <c r="R47" s="1075"/>
      <c r="S47" s="1075"/>
      <c r="T47" s="1075"/>
      <c r="U47" s="1075"/>
      <c r="V47" s="1075"/>
      <c r="W47" s="1075"/>
      <c r="X47" s="1075"/>
      <c r="Y47" s="1075"/>
      <c r="Z47" s="1075"/>
      <c r="AA47" s="1075"/>
      <c r="AB47" s="1075"/>
      <c r="AC47" s="1075"/>
      <c r="AD47" s="1075"/>
      <c r="AE47" s="1076"/>
      <c r="AF47" s="1071"/>
      <c r="AG47" s="1072"/>
      <c r="AH47" s="1072"/>
      <c r="AI47" s="1072"/>
      <c r="AJ47" s="1073"/>
      <c r="AK47" s="1016"/>
      <c r="AL47" s="1007"/>
      <c r="AM47" s="1007"/>
      <c r="AN47" s="1007"/>
      <c r="AO47" s="1007"/>
      <c r="AP47" s="1007"/>
      <c r="AQ47" s="1007"/>
      <c r="AR47" s="1007"/>
      <c r="AS47" s="1007"/>
      <c r="AT47" s="1007"/>
      <c r="AU47" s="1007"/>
      <c r="AV47" s="1007"/>
      <c r="AW47" s="1007"/>
      <c r="AX47" s="1007"/>
      <c r="AY47" s="1007"/>
      <c r="AZ47" s="1077"/>
      <c r="BA47" s="1077"/>
      <c r="BB47" s="1077"/>
      <c r="BC47" s="1077"/>
      <c r="BD47" s="1077"/>
      <c r="BE47" s="1008"/>
      <c r="BF47" s="1008"/>
      <c r="BG47" s="1008"/>
      <c r="BH47" s="1008"/>
      <c r="BI47" s="1009"/>
      <c r="BJ47" s="232"/>
      <c r="BK47" s="232"/>
      <c r="BL47" s="232"/>
      <c r="BM47" s="232"/>
      <c r="BN47" s="232"/>
      <c r="BO47" s="241"/>
      <c r="BP47" s="241"/>
      <c r="BQ47" s="238">
        <v>41</v>
      </c>
      <c r="BR47" s="239"/>
      <c r="BS47" s="1028"/>
      <c r="BT47" s="1029"/>
      <c r="BU47" s="1029"/>
      <c r="BV47" s="1029"/>
      <c r="BW47" s="1029"/>
      <c r="BX47" s="1029"/>
      <c r="BY47" s="1029"/>
      <c r="BZ47" s="1029"/>
      <c r="CA47" s="1029"/>
      <c r="CB47" s="1029"/>
      <c r="CC47" s="1029"/>
      <c r="CD47" s="1029"/>
      <c r="CE47" s="1029"/>
      <c r="CF47" s="1029"/>
      <c r="CG47" s="1050"/>
      <c r="CH47" s="1025"/>
      <c r="CI47" s="1026"/>
      <c r="CJ47" s="1026"/>
      <c r="CK47" s="1026"/>
      <c r="CL47" s="1027"/>
      <c r="CM47" s="1025"/>
      <c r="CN47" s="1026"/>
      <c r="CO47" s="1026"/>
      <c r="CP47" s="1026"/>
      <c r="CQ47" s="1027"/>
      <c r="CR47" s="1025"/>
      <c r="CS47" s="1026"/>
      <c r="CT47" s="1026"/>
      <c r="CU47" s="1026"/>
      <c r="CV47" s="1027"/>
      <c r="CW47" s="1025"/>
      <c r="CX47" s="1026"/>
      <c r="CY47" s="1026"/>
      <c r="CZ47" s="1026"/>
      <c r="DA47" s="1027"/>
      <c r="DB47" s="1025"/>
      <c r="DC47" s="1026"/>
      <c r="DD47" s="1026"/>
      <c r="DE47" s="1026"/>
      <c r="DF47" s="1027"/>
      <c r="DG47" s="1025"/>
      <c r="DH47" s="1026"/>
      <c r="DI47" s="1026"/>
      <c r="DJ47" s="1026"/>
      <c r="DK47" s="1027"/>
      <c r="DL47" s="1025"/>
      <c r="DM47" s="1026"/>
      <c r="DN47" s="1026"/>
      <c r="DO47" s="1026"/>
      <c r="DP47" s="1027"/>
      <c r="DQ47" s="1025"/>
      <c r="DR47" s="1026"/>
      <c r="DS47" s="1026"/>
      <c r="DT47" s="1026"/>
      <c r="DU47" s="1027"/>
      <c r="DV47" s="1028"/>
      <c r="DW47" s="1029"/>
      <c r="DX47" s="1029"/>
      <c r="DY47" s="1029"/>
      <c r="DZ47" s="1030"/>
      <c r="EA47" s="230"/>
    </row>
    <row r="48" spans="1:131" ht="26.25" customHeight="1" x14ac:dyDescent="0.15">
      <c r="A48" s="238">
        <v>21</v>
      </c>
      <c r="B48" s="1066"/>
      <c r="C48" s="1067"/>
      <c r="D48" s="1067"/>
      <c r="E48" s="1067"/>
      <c r="F48" s="1067"/>
      <c r="G48" s="1067"/>
      <c r="H48" s="1067"/>
      <c r="I48" s="1067"/>
      <c r="J48" s="1067"/>
      <c r="K48" s="1067"/>
      <c r="L48" s="1067"/>
      <c r="M48" s="1067"/>
      <c r="N48" s="1067"/>
      <c r="O48" s="1067"/>
      <c r="P48" s="1068"/>
      <c r="Q48" s="1074"/>
      <c r="R48" s="1075"/>
      <c r="S48" s="1075"/>
      <c r="T48" s="1075"/>
      <c r="U48" s="1075"/>
      <c r="V48" s="1075"/>
      <c r="W48" s="1075"/>
      <c r="X48" s="1075"/>
      <c r="Y48" s="1075"/>
      <c r="Z48" s="1075"/>
      <c r="AA48" s="1075"/>
      <c r="AB48" s="1075"/>
      <c r="AC48" s="1075"/>
      <c r="AD48" s="1075"/>
      <c r="AE48" s="1076"/>
      <c r="AF48" s="1071"/>
      <c r="AG48" s="1072"/>
      <c r="AH48" s="1072"/>
      <c r="AI48" s="1072"/>
      <c r="AJ48" s="1073"/>
      <c r="AK48" s="1016"/>
      <c r="AL48" s="1007"/>
      <c r="AM48" s="1007"/>
      <c r="AN48" s="1007"/>
      <c r="AO48" s="1007"/>
      <c r="AP48" s="1007"/>
      <c r="AQ48" s="1007"/>
      <c r="AR48" s="1007"/>
      <c r="AS48" s="1007"/>
      <c r="AT48" s="1007"/>
      <c r="AU48" s="1007"/>
      <c r="AV48" s="1007"/>
      <c r="AW48" s="1007"/>
      <c r="AX48" s="1007"/>
      <c r="AY48" s="1007"/>
      <c r="AZ48" s="1077"/>
      <c r="BA48" s="1077"/>
      <c r="BB48" s="1077"/>
      <c r="BC48" s="1077"/>
      <c r="BD48" s="1077"/>
      <c r="BE48" s="1008"/>
      <c r="BF48" s="1008"/>
      <c r="BG48" s="1008"/>
      <c r="BH48" s="1008"/>
      <c r="BI48" s="1009"/>
      <c r="BJ48" s="232"/>
      <c r="BK48" s="232"/>
      <c r="BL48" s="232"/>
      <c r="BM48" s="232"/>
      <c r="BN48" s="232"/>
      <c r="BO48" s="241"/>
      <c r="BP48" s="241"/>
      <c r="BQ48" s="238">
        <v>42</v>
      </c>
      <c r="BR48" s="239"/>
      <c r="BS48" s="1028"/>
      <c r="BT48" s="1029"/>
      <c r="BU48" s="1029"/>
      <c r="BV48" s="1029"/>
      <c r="BW48" s="1029"/>
      <c r="BX48" s="1029"/>
      <c r="BY48" s="1029"/>
      <c r="BZ48" s="1029"/>
      <c r="CA48" s="1029"/>
      <c r="CB48" s="1029"/>
      <c r="CC48" s="1029"/>
      <c r="CD48" s="1029"/>
      <c r="CE48" s="1029"/>
      <c r="CF48" s="1029"/>
      <c r="CG48" s="1050"/>
      <c r="CH48" s="1025"/>
      <c r="CI48" s="1026"/>
      <c r="CJ48" s="1026"/>
      <c r="CK48" s="1026"/>
      <c r="CL48" s="1027"/>
      <c r="CM48" s="1025"/>
      <c r="CN48" s="1026"/>
      <c r="CO48" s="1026"/>
      <c r="CP48" s="1026"/>
      <c r="CQ48" s="1027"/>
      <c r="CR48" s="1025"/>
      <c r="CS48" s="1026"/>
      <c r="CT48" s="1026"/>
      <c r="CU48" s="1026"/>
      <c r="CV48" s="1027"/>
      <c r="CW48" s="1025"/>
      <c r="CX48" s="1026"/>
      <c r="CY48" s="1026"/>
      <c r="CZ48" s="1026"/>
      <c r="DA48" s="1027"/>
      <c r="DB48" s="1025"/>
      <c r="DC48" s="1026"/>
      <c r="DD48" s="1026"/>
      <c r="DE48" s="1026"/>
      <c r="DF48" s="1027"/>
      <c r="DG48" s="1025"/>
      <c r="DH48" s="1026"/>
      <c r="DI48" s="1026"/>
      <c r="DJ48" s="1026"/>
      <c r="DK48" s="1027"/>
      <c r="DL48" s="1025"/>
      <c r="DM48" s="1026"/>
      <c r="DN48" s="1026"/>
      <c r="DO48" s="1026"/>
      <c r="DP48" s="1027"/>
      <c r="DQ48" s="1025"/>
      <c r="DR48" s="1026"/>
      <c r="DS48" s="1026"/>
      <c r="DT48" s="1026"/>
      <c r="DU48" s="1027"/>
      <c r="DV48" s="1028"/>
      <c r="DW48" s="1029"/>
      <c r="DX48" s="1029"/>
      <c r="DY48" s="1029"/>
      <c r="DZ48" s="1030"/>
      <c r="EA48" s="230"/>
    </row>
    <row r="49" spans="1:131" ht="26.25" customHeight="1" x14ac:dyDescent="0.15">
      <c r="A49" s="238">
        <v>22</v>
      </c>
      <c r="B49" s="1066"/>
      <c r="C49" s="1067"/>
      <c r="D49" s="1067"/>
      <c r="E49" s="1067"/>
      <c r="F49" s="1067"/>
      <c r="G49" s="1067"/>
      <c r="H49" s="1067"/>
      <c r="I49" s="1067"/>
      <c r="J49" s="1067"/>
      <c r="K49" s="1067"/>
      <c r="L49" s="1067"/>
      <c r="M49" s="1067"/>
      <c r="N49" s="1067"/>
      <c r="O49" s="1067"/>
      <c r="P49" s="1068"/>
      <c r="Q49" s="1074"/>
      <c r="R49" s="1075"/>
      <c r="S49" s="1075"/>
      <c r="T49" s="1075"/>
      <c r="U49" s="1075"/>
      <c r="V49" s="1075"/>
      <c r="W49" s="1075"/>
      <c r="X49" s="1075"/>
      <c r="Y49" s="1075"/>
      <c r="Z49" s="1075"/>
      <c r="AA49" s="1075"/>
      <c r="AB49" s="1075"/>
      <c r="AC49" s="1075"/>
      <c r="AD49" s="1075"/>
      <c r="AE49" s="1076"/>
      <c r="AF49" s="1071"/>
      <c r="AG49" s="1072"/>
      <c r="AH49" s="1072"/>
      <c r="AI49" s="1072"/>
      <c r="AJ49" s="1073"/>
      <c r="AK49" s="1016"/>
      <c r="AL49" s="1007"/>
      <c r="AM49" s="1007"/>
      <c r="AN49" s="1007"/>
      <c r="AO49" s="1007"/>
      <c r="AP49" s="1007"/>
      <c r="AQ49" s="1007"/>
      <c r="AR49" s="1007"/>
      <c r="AS49" s="1007"/>
      <c r="AT49" s="1007"/>
      <c r="AU49" s="1007"/>
      <c r="AV49" s="1007"/>
      <c r="AW49" s="1007"/>
      <c r="AX49" s="1007"/>
      <c r="AY49" s="1007"/>
      <c r="AZ49" s="1077"/>
      <c r="BA49" s="1077"/>
      <c r="BB49" s="1077"/>
      <c r="BC49" s="1077"/>
      <c r="BD49" s="1077"/>
      <c r="BE49" s="1008"/>
      <c r="BF49" s="1008"/>
      <c r="BG49" s="1008"/>
      <c r="BH49" s="1008"/>
      <c r="BI49" s="1009"/>
      <c r="BJ49" s="232"/>
      <c r="BK49" s="232"/>
      <c r="BL49" s="232"/>
      <c r="BM49" s="232"/>
      <c r="BN49" s="232"/>
      <c r="BO49" s="241"/>
      <c r="BP49" s="241"/>
      <c r="BQ49" s="238">
        <v>43</v>
      </c>
      <c r="BR49" s="239"/>
      <c r="BS49" s="1028"/>
      <c r="BT49" s="1029"/>
      <c r="BU49" s="1029"/>
      <c r="BV49" s="1029"/>
      <c r="BW49" s="1029"/>
      <c r="BX49" s="1029"/>
      <c r="BY49" s="1029"/>
      <c r="BZ49" s="1029"/>
      <c r="CA49" s="1029"/>
      <c r="CB49" s="1029"/>
      <c r="CC49" s="1029"/>
      <c r="CD49" s="1029"/>
      <c r="CE49" s="1029"/>
      <c r="CF49" s="1029"/>
      <c r="CG49" s="1050"/>
      <c r="CH49" s="1025"/>
      <c r="CI49" s="1026"/>
      <c r="CJ49" s="1026"/>
      <c r="CK49" s="1026"/>
      <c r="CL49" s="1027"/>
      <c r="CM49" s="1025"/>
      <c r="CN49" s="1026"/>
      <c r="CO49" s="1026"/>
      <c r="CP49" s="1026"/>
      <c r="CQ49" s="1027"/>
      <c r="CR49" s="1025"/>
      <c r="CS49" s="1026"/>
      <c r="CT49" s="1026"/>
      <c r="CU49" s="1026"/>
      <c r="CV49" s="1027"/>
      <c r="CW49" s="1025"/>
      <c r="CX49" s="1026"/>
      <c r="CY49" s="1026"/>
      <c r="CZ49" s="1026"/>
      <c r="DA49" s="1027"/>
      <c r="DB49" s="1025"/>
      <c r="DC49" s="1026"/>
      <c r="DD49" s="1026"/>
      <c r="DE49" s="1026"/>
      <c r="DF49" s="1027"/>
      <c r="DG49" s="1025"/>
      <c r="DH49" s="1026"/>
      <c r="DI49" s="1026"/>
      <c r="DJ49" s="1026"/>
      <c r="DK49" s="1027"/>
      <c r="DL49" s="1025"/>
      <c r="DM49" s="1026"/>
      <c r="DN49" s="1026"/>
      <c r="DO49" s="1026"/>
      <c r="DP49" s="1027"/>
      <c r="DQ49" s="1025"/>
      <c r="DR49" s="1026"/>
      <c r="DS49" s="1026"/>
      <c r="DT49" s="1026"/>
      <c r="DU49" s="1027"/>
      <c r="DV49" s="1028"/>
      <c r="DW49" s="1029"/>
      <c r="DX49" s="1029"/>
      <c r="DY49" s="1029"/>
      <c r="DZ49" s="1030"/>
      <c r="EA49" s="230"/>
    </row>
    <row r="50" spans="1:131" ht="26.25" customHeight="1" x14ac:dyDescent="0.15">
      <c r="A50" s="238">
        <v>23</v>
      </c>
      <c r="B50" s="1066"/>
      <c r="C50" s="1067"/>
      <c r="D50" s="1067"/>
      <c r="E50" s="1067"/>
      <c r="F50" s="1067"/>
      <c r="G50" s="1067"/>
      <c r="H50" s="1067"/>
      <c r="I50" s="1067"/>
      <c r="J50" s="1067"/>
      <c r="K50" s="1067"/>
      <c r="L50" s="1067"/>
      <c r="M50" s="1067"/>
      <c r="N50" s="1067"/>
      <c r="O50" s="1067"/>
      <c r="P50" s="1068"/>
      <c r="Q50" s="1069"/>
      <c r="R50" s="1061"/>
      <c r="S50" s="1061"/>
      <c r="T50" s="1061"/>
      <c r="U50" s="1061"/>
      <c r="V50" s="1061"/>
      <c r="W50" s="1061"/>
      <c r="X50" s="1061"/>
      <c r="Y50" s="1061"/>
      <c r="Z50" s="1061"/>
      <c r="AA50" s="1061"/>
      <c r="AB50" s="1061"/>
      <c r="AC50" s="1061"/>
      <c r="AD50" s="1061"/>
      <c r="AE50" s="1070"/>
      <c r="AF50" s="1071"/>
      <c r="AG50" s="1072"/>
      <c r="AH50" s="1072"/>
      <c r="AI50" s="1072"/>
      <c r="AJ50" s="1073"/>
      <c r="AK50" s="1060"/>
      <c r="AL50" s="1061"/>
      <c r="AM50" s="1061"/>
      <c r="AN50" s="1061"/>
      <c r="AO50" s="1061"/>
      <c r="AP50" s="1061"/>
      <c r="AQ50" s="1061"/>
      <c r="AR50" s="1061"/>
      <c r="AS50" s="1061"/>
      <c r="AT50" s="1061"/>
      <c r="AU50" s="1061"/>
      <c r="AV50" s="1061"/>
      <c r="AW50" s="1061"/>
      <c r="AX50" s="1061"/>
      <c r="AY50" s="1061"/>
      <c r="AZ50" s="1062"/>
      <c r="BA50" s="1062"/>
      <c r="BB50" s="1062"/>
      <c r="BC50" s="1062"/>
      <c r="BD50" s="1062"/>
      <c r="BE50" s="1008"/>
      <c r="BF50" s="1008"/>
      <c r="BG50" s="1008"/>
      <c r="BH50" s="1008"/>
      <c r="BI50" s="1009"/>
      <c r="BJ50" s="232"/>
      <c r="BK50" s="232"/>
      <c r="BL50" s="232"/>
      <c r="BM50" s="232"/>
      <c r="BN50" s="232"/>
      <c r="BO50" s="241"/>
      <c r="BP50" s="241"/>
      <c r="BQ50" s="238">
        <v>44</v>
      </c>
      <c r="BR50" s="239"/>
      <c r="BS50" s="1028"/>
      <c r="BT50" s="1029"/>
      <c r="BU50" s="1029"/>
      <c r="BV50" s="1029"/>
      <c r="BW50" s="1029"/>
      <c r="BX50" s="1029"/>
      <c r="BY50" s="1029"/>
      <c r="BZ50" s="1029"/>
      <c r="CA50" s="1029"/>
      <c r="CB50" s="1029"/>
      <c r="CC50" s="1029"/>
      <c r="CD50" s="1029"/>
      <c r="CE50" s="1029"/>
      <c r="CF50" s="1029"/>
      <c r="CG50" s="1050"/>
      <c r="CH50" s="1025"/>
      <c r="CI50" s="1026"/>
      <c r="CJ50" s="1026"/>
      <c r="CK50" s="1026"/>
      <c r="CL50" s="1027"/>
      <c r="CM50" s="1025"/>
      <c r="CN50" s="1026"/>
      <c r="CO50" s="1026"/>
      <c r="CP50" s="1026"/>
      <c r="CQ50" s="1027"/>
      <c r="CR50" s="1025"/>
      <c r="CS50" s="1026"/>
      <c r="CT50" s="1026"/>
      <c r="CU50" s="1026"/>
      <c r="CV50" s="1027"/>
      <c r="CW50" s="1025"/>
      <c r="CX50" s="1026"/>
      <c r="CY50" s="1026"/>
      <c r="CZ50" s="1026"/>
      <c r="DA50" s="1027"/>
      <c r="DB50" s="1025"/>
      <c r="DC50" s="1026"/>
      <c r="DD50" s="1026"/>
      <c r="DE50" s="1026"/>
      <c r="DF50" s="1027"/>
      <c r="DG50" s="1025"/>
      <c r="DH50" s="1026"/>
      <c r="DI50" s="1026"/>
      <c r="DJ50" s="1026"/>
      <c r="DK50" s="1027"/>
      <c r="DL50" s="1025"/>
      <c r="DM50" s="1026"/>
      <c r="DN50" s="1026"/>
      <c r="DO50" s="1026"/>
      <c r="DP50" s="1027"/>
      <c r="DQ50" s="1025"/>
      <c r="DR50" s="1026"/>
      <c r="DS50" s="1026"/>
      <c r="DT50" s="1026"/>
      <c r="DU50" s="1027"/>
      <c r="DV50" s="1028"/>
      <c r="DW50" s="1029"/>
      <c r="DX50" s="1029"/>
      <c r="DY50" s="1029"/>
      <c r="DZ50" s="1030"/>
      <c r="EA50" s="230"/>
    </row>
    <row r="51" spans="1:131" ht="26.25" customHeight="1" x14ac:dyDescent="0.15">
      <c r="A51" s="238">
        <v>24</v>
      </c>
      <c r="B51" s="1066"/>
      <c r="C51" s="1067"/>
      <c r="D51" s="1067"/>
      <c r="E51" s="1067"/>
      <c r="F51" s="1067"/>
      <c r="G51" s="1067"/>
      <c r="H51" s="1067"/>
      <c r="I51" s="1067"/>
      <c r="J51" s="1067"/>
      <c r="K51" s="1067"/>
      <c r="L51" s="1067"/>
      <c r="M51" s="1067"/>
      <c r="N51" s="1067"/>
      <c r="O51" s="1067"/>
      <c r="P51" s="1068"/>
      <c r="Q51" s="1069"/>
      <c r="R51" s="1061"/>
      <c r="S51" s="1061"/>
      <c r="T51" s="1061"/>
      <c r="U51" s="1061"/>
      <c r="V51" s="1061"/>
      <c r="W51" s="1061"/>
      <c r="X51" s="1061"/>
      <c r="Y51" s="1061"/>
      <c r="Z51" s="1061"/>
      <c r="AA51" s="1061"/>
      <c r="AB51" s="1061"/>
      <c r="AC51" s="1061"/>
      <c r="AD51" s="1061"/>
      <c r="AE51" s="1070"/>
      <c r="AF51" s="1071"/>
      <c r="AG51" s="1072"/>
      <c r="AH51" s="1072"/>
      <c r="AI51" s="1072"/>
      <c r="AJ51" s="1073"/>
      <c r="AK51" s="1060"/>
      <c r="AL51" s="1061"/>
      <c r="AM51" s="1061"/>
      <c r="AN51" s="1061"/>
      <c r="AO51" s="1061"/>
      <c r="AP51" s="1061"/>
      <c r="AQ51" s="1061"/>
      <c r="AR51" s="1061"/>
      <c r="AS51" s="1061"/>
      <c r="AT51" s="1061"/>
      <c r="AU51" s="1061"/>
      <c r="AV51" s="1061"/>
      <c r="AW51" s="1061"/>
      <c r="AX51" s="1061"/>
      <c r="AY51" s="1061"/>
      <c r="AZ51" s="1062"/>
      <c r="BA51" s="1062"/>
      <c r="BB51" s="1062"/>
      <c r="BC51" s="1062"/>
      <c r="BD51" s="1062"/>
      <c r="BE51" s="1008"/>
      <c r="BF51" s="1008"/>
      <c r="BG51" s="1008"/>
      <c r="BH51" s="1008"/>
      <c r="BI51" s="1009"/>
      <c r="BJ51" s="232"/>
      <c r="BK51" s="232"/>
      <c r="BL51" s="232"/>
      <c r="BM51" s="232"/>
      <c r="BN51" s="232"/>
      <c r="BO51" s="241"/>
      <c r="BP51" s="241"/>
      <c r="BQ51" s="238">
        <v>45</v>
      </c>
      <c r="BR51" s="239"/>
      <c r="BS51" s="1028"/>
      <c r="BT51" s="1029"/>
      <c r="BU51" s="1029"/>
      <c r="BV51" s="1029"/>
      <c r="BW51" s="1029"/>
      <c r="BX51" s="1029"/>
      <c r="BY51" s="1029"/>
      <c r="BZ51" s="1029"/>
      <c r="CA51" s="1029"/>
      <c r="CB51" s="1029"/>
      <c r="CC51" s="1029"/>
      <c r="CD51" s="1029"/>
      <c r="CE51" s="1029"/>
      <c r="CF51" s="1029"/>
      <c r="CG51" s="1050"/>
      <c r="CH51" s="1025"/>
      <c r="CI51" s="1026"/>
      <c r="CJ51" s="1026"/>
      <c r="CK51" s="1026"/>
      <c r="CL51" s="1027"/>
      <c r="CM51" s="1025"/>
      <c r="CN51" s="1026"/>
      <c r="CO51" s="1026"/>
      <c r="CP51" s="1026"/>
      <c r="CQ51" s="1027"/>
      <c r="CR51" s="1025"/>
      <c r="CS51" s="1026"/>
      <c r="CT51" s="1026"/>
      <c r="CU51" s="1026"/>
      <c r="CV51" s="1027"/>
      <c r="CW51" s="1025"/>
      <c r="CX51" s="1026"/>
      <c r="CY51" s="1026"/>
      <c r="CZ51" s="1026"/>
      <c r="DA51" s="1027"/>
      <c r="DB51" s="1025"/>
      <c r="DC51" s="1026"/>
      <c r="DD51" s="1026"/>
      <c r="DE51" s="1026"/>
      <c r="DF51" s="1027"/>
      <c r="DG51" s="1025"/>
      <c r="DH51" s="1026"/>
      <c r="DI51" s="1026"/>
      <c r="DJ51" s="1026"/>
      <c r="DK51" s="1027"/>
      <c r="DL51" s="1025"/>
      <c r="DM51" s="1026"/>
      <c r="DN51" s="1026"/>
      <c r="DO51" s="1026"/>
      <c r="DP51" s="1027"/>
      <c r="DQ51" s="1025"/>
      <c r="DR51" s="1026"/>
      <c r="DS51" s="1026"/>
      <c r="DT51" s="1026"/>
      <c r="DU51" s="1027"/>
      <c r="DV51" s="1028"/>
      <c r="DW51" s="1029"/>
      <c r="DX51" s="1029"/>
      <c r="DY51" s="1029"/>
      <c r="DZ51" s="1030"/>
      <c r="EA51" s="230"/>
    </row>
    <row r="52" spans="1:131" ht="26.25" customHeight="1" x14ac:dyDescent="0.15">
      <c r="A52" s="238">
        <v>25</v>
      </c>
      <c r="B52" s="1066"/>
      <c r="C52" s="1067"/>
      <c r="D52" s="1067"/>
      <c r="E52" s="1067"/>
      <c r="F52" s="1067"/>
      <c r="G52" s="1067"/>
      <c r="H52" s="1067"/>
      <c r="I52" s="1067"/>
      <c r="J52" s="1067"/>
      <c r="K52" s="1067"/>
      <c r="L52" s="1067"/>
      <c r="M52" s="1067"/>
      <c r="N52" s="1067"/>
      <c r="O52" s="1067"/>
      <c r="P52" s="1068"/>
      <c r="Q52" s="1069"/>
      <c r="R52" s="1061"/>
      <c r="S52" s="1061"/>
      <c r="T52" s="1061"/>
      <c r="U52" s="1061"/>
      <c r="V52" s="1061"/>
      <c r="W52" s="1061"/>
      <c r="X52" s="1061"/>
      <c r="Y52" s="1061"/>
      <c r="Z52" s="1061"/>
      <c r="AA52" s="1061"/>
      <c r="AB52" s="1061"/>
      <c r="AC52" s="1061"/>
      <c r="AD52" s="1061"/>
      <c r="AE52" s="1070"/>
      <c r="AF52" s="1071"/>
      <c r="AG52" s="1072"/>
      <c r="AH52" s="1072"/>
      <c r="AI52" s="1072"/>
      <c r="AJ52" s="1073"/>
      <c r="AK52" s="1060"/>
      <c r="AL52" s="1061"/>
      <c r="AM52" s="1061"/>
      <c r="AN52" s="1061"/>
      <c r="AO52" s="1061"/>
      <c r="AP52" s="1061"/>
      <c r="AQ52" s="1061"/>
      <c r="AR52" s="1061"/>
      <c r="AS52" s="1061"/>
      <c r="AT52" s="1061"/>
      <c r="AU52" s="1061"/>
      <c r="AV52" s="1061"/>
      <c r="AW52" s="1061"/>
      <c r="AX52" s="1061"/>
      <c r="AY52" s="1061"/>
      <c r="AZ52" s="1062"/>
      <c r="BA52" s="1062"/>
      <c r="BB52" s="1062"/>
      <c r="BC52" s="1062"/>
      <c r="BD52" s="1062"/>
      <c r="BE52" s="1008"/>
      <c r="BF52" s="1008"/>
      <c r="BG52" s="1008"/>
      <c r="BH52" s="1008"/>
      <c r="BI52" s="1009"/>
      <c r="BJ52" s="232"/>
      <c r="BK52" s="232"/>
      <c r="BL52" s="232"/>
      <c r="BM52" s="232"/>
      <c r="BN52" s="232"/>
      <c r="BO52" s="241"/>
      <c r="BP52" s="241"/>
      <c r="BQ52" s="238">
        <v>46</v>
      </c>
      <c r="BR52" s="239"/>
      <c r="BS52" s="1028"/>
      <c r="BT52" s="1029"/>
      <c r="BU52" s="1029"/>
      <c r="BV52" s="1029"/>
      <c r="BW52" s="1029"/>
      <c r="BX52" s="1029"/>
      <c r="BY52" s="1029"/>
      <c r="BZ52" s="1029"/>
      <c r="CA52" s="1029"/>
      <c r="CB52" s="1029"/>
      <c r="CC52" s="1029"/>
      <c r="CD52" s="1029"/>
      <c r="CE52" s="1029"/>
      <c r="CF52" s="1029"/>
      <c r="CG52" s="1050"/>
      <c r="CH52" s="1025"/>
      <c r="CI52" s="1026"/>
      <c r="CJ52" s="1026"/>
      <c r="CK52" s="1026"/>
      <c r="CL52" s="1027"/>
      <c r="CM52" s="1025"/>
      <c r="CN52" s="1026"/>
      <c r="CO52" s="1026"/>
      <c r="CP52" s="1026"/>
      <c r="CQ52" s="1027"/>
      <c r="CR52" s="1025"/>
      <c r="CS52" s="1026"/>
      <c r="CT52" s="1026"/>
      <c r="CU52" s="1026"/>
      <c r="CV52" s="1027"/>
      <c r="CW52" s="1025"/>
      <c r="CX52" s="1026"/>
      <c r="CY52" s="1026"/>
      <c r="CZ52" s="1026"/>
      <c r="DA52" s="1027"/>
      <c r="DB52" s="1025"/>
      <c r="DC52" s="1026"/>
      <c r="DD52" s="1026"/>
      <c r="DE52" s="1026"/>
      <c r="DF52" s="1027"/>
      <c r="DG52" s="1025"/>
      <c r="DH52" s="1026"/>
      <c r="DI52" s="1026"/>
      <c r="DJ52" s="1026"/>
      <c r="DK52" s="1027"/>
      <c r="DL52" s="1025"/>
      <c r="DM52" s="1026"/>
      <c r="DN52" s="1026"/>
      <c r="DO52" s="1026"/>
      <c r="DP52" s="1027"/>
      <c r="DQ52" s="1025"/>
      <c r="DR52" s="1026"/>
      <c r="DS52" s="1026"/>
      <c r="DT52" s="1026"/>
      <c r="DU52" s="1027"/>
      <c r="DV52" s="1028"/>
      <c r="DW52" s="1029"/>
      <c r="DX52" s="1029"/>
      <c r="DY52" s="1029"/>
      <c r="DZ52" s="1030"/>
      <c r="EA52" s="230"/>
    </row>
    <row r="53" spans="1:131" ht="26.25" customHeight="1" x14ac:dyDescent="0.15">
      <c r="A53" s="238">
        <v>26</v>
      </c>
      <c r="B53" s="1066"/>
      <c r="C53" s="1067"/>
      <c r="D53" s="1067"/>
      <c r="E53" s="1067"/>
      <c r="F53" s="1067"/>
      <c r="G53" s="1067"/>
      <c r="H53" s="1067"/>
      <c r="I53" s="1067"/>
      <c r="J53" s="1067"/>
      <c r="K53" s="1067"/>
      <c r="L53" s="1067"/>
      <c r="M53" s="1067"/>
      <c r="N53" s="1067"/>
      <c r="O53" s="1067"/>
      <c r="P53" s="1068"/>
      <c r="Q53" s="1069"/>
      <c r="R53" s="1061"/>
      <c r="S53" s="1061"/>
      <c r="T53" s="1061"/>
      <c r="U53" s="1061"/>
      <c r="V53" s="1061"/>
      <c r="W53" s="1061"/>
      <c r="X53" s="1061"/>
      <c r="Y53" s="1061"/>
      <c r="Z53" s="1061"/>
      <c r="AA53" s="1061"/>
      <c r="AB53" s="1061"/>
      <c r="AC53" s="1061"/>
      <c r="AD53" s="1061"/>
      <c r="AE53" s="1070"/>
      <c r="AF53" s="1071"/>
      <c r="AG53" s="1072"/>
      <c r="AH53" s="1072"/>
      <c r="AI53" s="1072"/>
      <c r="AJ53" s="1073"/>
      <c r="AK53" s="1060"/>
      <c r="AL53" s="1061"/>
      <c r="AM53" s="1061"/>
      <c r="AN53" s="1061"/>
      <c r="AO53" s="1061"/>
      <c r="AP53" s="1061"/>
      <c r="AQ53" s="1061"/>
      <c r="AR53" s="1061"/>
      <c r="AS53" s="1061"/>
      <c r="AT53" s="1061"/>
      <c r="AU53" s="1061"/>
      <c r="AV53" s="1061"/>
      <c r="AW53" s="1061"/>
      <c r="AX53" s="1061"/>
      <c r="AY53" s="1061"/>
      <c r="AZ53" s="1062"/>
      <c r="BA53" s="1062"/>
      <c r="BB53" s="1062"/>
      <c r="BC53" s="1062"/>
      <c r="BD53" s="1062"/>
      <c r="BE53" s="1008"/>
      <c r="BF53" s="1008"/>
      <c r="BG53" s="1008"/>
      <c r="BH53" s="1008"/>
      <c r="BI53" s="1009"/>
      <c r="BJ53" s="232"/>
      <c r="BK53" s="232"/>
      <c r="BL53" s="232"/>
      <c r="BM53" s="232"/>
      <c r="BN53" s="232"/>
      <c r="BO53" s="241"/>
      <c r="BP53" s="241"/>
      <c r="BQ53" s="238">
        <v>47</v>
      </c>
      <c r="BR53" s="239"/>
      <c r="BS53" s="1028"/>
      <c r="BT53" s="1029"/>
      <c r="BU53" s="1029"/>
      <c r="BV53" s="1029"/>
      <c r="BW53" s="1029"/>
      <c r="BX53" s="1029"/>
      <c r="BY53" s="1029"/>
      <c r="BZ53" s="1029"/>
      <c r="CA53" s="1029"/>
      <c r="CB53" s="1029"/>
      <c r="CC53" s="1029"/>
      <c r="CD53" s="1029"/>
      <c r="CE53" s="1029"/>
      <c r="CF53" s="1029"/>
      <c r="CG53" s="1050"/>
      <c r="CH53" s="1025"/>
      <c r="CI53" s="1026"/>
      <c r="CJ53" s="1026"/>
      <c r="CK53" s="1026"/>
      <c r="CL53" s="1027"/>
      <c r="CM53" s="1025"/>
      <c r="CN53" s="1026"/>
      <c r="CO53" s="1026"/>
      <c r="CP53" s="1026"/>
      <c r="CQ53" s="1027"/>
      <c r="CR53" s="1025"/>
      <c r="CS53" s="1026"/>
      <c r="CT53" s="1026"/>
      <c r="CU53" s="1026"/>
      <c r="CV53" s="1027"/>
      <c r="CW53" s="1025"/>
      <c r="CX53" s="1026"/>
      <c r="CY53" s="1026"/>
      <c r="CZ53" s="1026"/>
      <c r="DA53" s="1027"/>
      <c r="DB53" s="1025"/>
      <c r="DC53" s="1026"/>
      <c r="DD53" s="1026"/>
      <c r="DE53" s="1026"/>
      <c r="DF53" s="1027"/>
      <c r="DG53" s="1025"/>
      <c r="DH53" s="1026"/>
      <c r="DI53" s="1026"/>
      <c r="DJ53" s="1026"/>
      <c r="DK53" s="1027"/>
      <c r="DL53" s="1025"/>
      <c r="DM53" s="1026"/>
      <c r="DN53" s="1026"/>
      <c r="DO53" s="1026"/>
      <c r="DP53" s="1027"/>
      <c r="DQ53" s="1025"/>
      <c r="DR53" s="1026"/>
      <c r="DS53" s="1026"/>
      <c r="DT53" s="1026"/>
      <c r="DU53" s="1027"/>
      <c r="DV53" s="1028"/>
      <c r="DW53" s="1029"/>
      <c r="DX53" s="1029"/>
      <c r="DY53" s="1029"/>
      <c r="DZ53" s="1030"/>
      <c r="EA53" s="230"/>
    </row>
    <row r="54" spans="1:131" ht="26.25" customHeight="1" x14ac:dyDescent="0.15">
      <c r="A54" s="238">
        <v>27</v>
      </c>
      <c r="B54" s="1066"/>
      <c r="C54" s="1067"/>
      <c r="D54" s="1067"/>
      <c r="E54" s="1067"/>
      <c r="F54" s="1067"/>
      <c r="G54" s="1067"/>
      <c r="H54" s="1067"/>
      <c r="I54" s="1067"/>
      <c r="J54" s="1067"/>
      <c r="K54" s="1067"/>
      <c r="L54" s="1067"/>
      <c r="M54" s="1067"/>
      <c r="N54" s="1067"/>
      <c r="O54" s="1067"/>
      <c r="P54" s="1068"/>
      <c r="Q54" s="1069"/>
      <c r="R54" s="1061"/>
      <c r="S54" s="1061"/>
      <c r="T54" s="1061"/>
      <c r="U54" s="1061"/>
      <c r="V54" s="1061"/>
      <c r="W54" s="1061"/>
      <c r="X54" s="1061"/>
      <c r="Y54" s="1061"/>
      <c r="Z54" s="1061"/>
      <c r="AA54" s="1061"/>
      <c r="AB54" s="1061"/>
      <c r="AC54" s="1061"/>
      <c r="AD54" s="1061"/>
      <c r="AE54" s="1070"/>
      <c r="AF54" s="1071"/>
      <c r="AG54" s="1072"/>
      <c r="AH54" s="1072"/>
      <c r="AI54" s="1072"/>
      <c r="AJ54" s="1073"/>
      <c r="AK54" s="1060"/>
      <c r="AL54" s="1061"/>
      <c r="AM54" s="1061"/>
      <c r="AN54" s="1061"/>
      <c r="AO54" s="1061"/>
      <c r="AP54" s="1061"/>
      <c r="AQ54" s="1061"/>
      <c r="AR54" s="1061"/>
      <c r="AS54" s="1061"/>
      <c r="AT54" s="1061"/>
      <c r="AU54" s="1061"/>
      <c r="AV54" s="1061"/>
      <c r="AW54" s="1061"/>
      <c r="AX54" s="1061"/>
      <c r="AY54" s="1061"/>
      <c r="AZ54" s="1062"/>
      <c r="BA54" s="1062"/>
      <c r="BB54" s="1062"/>
      <c r="BC54" s="1062"/>
      <c r="BD54" s="1062"/>
      <c r="BE54" s="1008"/>
      <c r="BF54" s="1008"/>
      <c r="BG54" s="1008"/>
      <c r="BH54" s="1008"/>
      <c r="BI54" s="1009"/>
      <c r="BJ54" s="232"/>
      <c r="BK54" s="232"/>
      <c r="BL54" s="232"/>
      <c r="BM54" s="232"/>
      <c r="BN54" s="232"/>
      <c r="BO54" s="241"/>
      <c r="BP54" s="241"/>
      <c r="BQ54" s="238">
        <v>48</v>
      </c>
      <c r="BR54" s="239"/>
      <c r="BS54" s="1028"/>
      <c r="BT54" s="1029"/>
      <c r="BU54" s="1029"/>
      <c r="BV54" s="1029"/>
      <c r="BW54" s="1029"/>
      <c r="BX54" s="1029"/>
      <c r="BY54" s="1029"/>
      <c r="BZ54" s="1029"/>
      <c r="CA54" s="1029"/>
      <c r="CB54" s="1029"/>
      <c r="CC54" s="1029"/>
      <c r="CD54" s="1029"/>
      <c r="CE54" s="1029"/>
      <c r="CF54" s="1029"/>
      <c r="CG54" s="1050"/>
      <c r="CH54" s="1025"/>
      <c r="CI54" s="1026"/>
      <c r="CJ54" s="1026"/>
      <c r="CK54" s="1026"/>
      <c r="CL54" s="1027"/>
      <c r="CM54" s="1025"/>
      <c r="CN54" s="1026"/>
      <c r="CO54" s="1026"/>
      <c r="CP54" s="1026"/>
      <c r="CQ54" s="1027"/>
      <c r="CR54" s="1025"/>
      <c r="CS54" s="1026"/>
      <c r="CT54" s="1026"/>
      <c r="CU54" s="1026"/>
      <c r="CV54" s="1027"/>
      <c r="CW54" s="1025"/>
      <c r="CX54" s="1026"/>
      <c r="CY54" s="1026"/>
      <c r="CZ54" s="1026"/>
      <c r="DA54" s="1027"/>
      <c r="DB54" s="1025"/>
      <c r="DC54" s="1026"/>
      <c r="DD54" s="1026"/>
      <c r="DE54" s="1026"/>
      <c r="DF54" s="1027"/>
      <c r="DG54" s="1025"/>
      <c r="DH54" s="1026"/>
      <c r="DI54" s="1026"/>
      <c r="DJ54" s="1026"/>
      <c r="DK54" s="1027"/>
      <c r="DL54" s="1025"/>
      <c r="DM54" s="1026"/>
      <c r="DN54" s="1026"/>
      <c r="DO54" s="1026"/>
      <c r="DP54" s="1027"/>
      <c r="DQ54" s="1025"/>
      <c r="DR54" s="1026"/>
      <c r="DS54" s="1026"/>
      <c r="DT54" s="1026"/>
      <c r="DU54" s="1027"/>
      <c r="DV54" s="1028"/>
      <c r="DW54" s="1029"/>
      <c r="DX54" s="1029"/>
      <c r="DY54" s="1029"/>
      <c r="DZ54" s="1030"/>
      <c r="EA54" s="230"/>
    </row>
    <row r="55" spans="1:131" ht="26.25" customHeight="1" x14ac:dyDescent="0.15">
      <c r="A55" s="238">
        <v>28</v>
      </c>
      <c r="B55" s="1066"/>
      <c r="C55" s="1067"/>
      <c r="D55" s="1067"/>
      <c r="E55" s="1067"/>
      <c r="F55" s="1067"/>
      <c r="G55" s="1067"/>
      <c r="H55" s="1067"/>
      <c r="I55" s="1067"/>
      <c r="J55" s="1067"/>
      <c r="K55" s="1067"/>
      <c r="L55" s="1067"/>
      <c r="M55" s="1067"/>
      <c r="N55" s="1067"/>
      <c r="O55" s="1067"/>
      <c r="P55" s="1068"/>
      <c r="Q55" s="1069"/>
      <c r="R55" s="1061"/>
      <c r="S55" s="1061"/>
      <c r="T55" s="1061"/>
      <c r="U55" s="1061"/>
      <c r="V55" s="1061"/>
      <c r="W55" s="1061"/>
      <c r="X55" s="1061"/>
      <c r="Y55" s="1061"/>
      <c r="Z55" s="1061"/>
      <c r="AA55" s="1061"/>
      <c r="AB55" s="1061"/>
      <c r="AC55" s="1061"/>
      <c r="AD55" s="1061"/>
      <c r="AE55" s="1070"/>
      <c r="AF55" s="1071"/>
      <c r="AG55" s="1072"/>
      <c r="AH55" s="1072"/>
      <c r="AI55" s="1072"/>
      <c r="AJ55" s="1073"/>
      <c r="AK55" s="1060"/>
      <c r="AL55" s="1061"/>
      <c r="AM55" s="1061"/>
      <c r="AN55" s="1061"/>
      <c r="AO55" s="1061"/>
      <c r="AP55" s="1061"/>
      <c r="AQ55" s="1061"/>
      <c r="AR55" s="1061"/>
      <c r="AS55" s="1061"/>
      <c r="AT55" s="1061"/>
      <c r="AU55" s="1061"/>
      <c r="AV55" s="1061"/>
      <c r="AW55" s="1061"/>
      <c r="AX55" s="1061"/>
      <c r="AY55" s="1061"/>
      <c r="AZ55" s="1062"/>
      <c r="BA55" s="1062"/>
      <c r="BB55" s="1062"/>
      <c r="BC55" s="1062"/>
      <c r="BD55" s="1062"/>
      <c r="BE55" s="1008"/>
      <c r="BF55" s="1008"/>
      <c r="BG55" s="1008"/>
      <c r="BH55" s="1008"/>
      <c r="BI55" s="1009"/>
      <c r="BJ55" s="232"/>
      <c r="BK55" s="232"/>
      <c r="BL55" s="232"/>
      <c r="BM55" s="232"/>
      <c r="BN55" s="232"/>
      <c r="BO55" s="241"/>
      <c r="BP55" s="241"/>
      <c r="BQ55" s="238">
        <v>49</v>
      </c>
      <c r="BR55" s="239"/>
      <c r="BS55" s="1028"/>
      <c r="BT55" s="1029"/>
      <c r="BU55" s="1029"/>
      <c r="BV55" s="1029"/>
      <c r="BW55" s="1029"/>
      <c r="BX55" s="1029"/>
      <c r="BY55" s="1029"/>
      <c r="BZ55" s="1029"/>
      <c r="CA55" s="1029"/>
      <c r="CB55" s="1029"/>
      <c r="CC55" s="1029"/>
      <c r="CD55" s="1029"/>
      <c r="CE55" s="1029"/>
      <c r="CF55" s="1029"/>
      <c r="CG55" s="1050"/>
      <c r="CH55" s="1025"/>
      <c r="CI55" s="1026"/>
      <c r="CJ55" s="1026"/>
      <c r="CK55" s="1026"/>
      <c r="CL55" s="1027"/>
      <c r="CM55" s="1025"/>
      <c r="CN55" s="1026"/>
      <c r="CO55" s="1026"/>
      <c r="CP55" s="1026"/>
      <c r="CQ55" s="1027"/>
      <c r="CR55" s="1025"/>
      <c r="CS55" s="1026"/>
      <c r="CT55" s="1026"/>
      <c r="CU55" s="1026"/>
      <c r="CV55" s="1027"/>
      <c r="CW55" s="1025"/>
      <c r="CX55" s="1026"/>
      <c r="CY55" s="1026"/>
      <c r="CZ55" s="1026"/>
      <c r="DA55" s="1027"/>
      <c r="DB55" s="1025"/>
      <c r="DC55" s="1026"/>
      <c r="DD55" s="1026"/>
      <c r="DE55" s="1026"/>
      <c r="DF55" s="1027"/>
      <c r="DG55" s="1025"/>
      <c r="DH55" s="1026"/>
      <c r="DI55" s="1026"/>
      <c r="DJ55" s="1026"/>
      <c r="DK55" s="1027"/>
      <c r="DL55" s="1025"/>
      <c r="DM55" s="1026"/>
      <c r="DN55" s="1026"/>
      <c r="DO55" s="1026"/>
      <c r="DP55" s="1027"/>
      <c r="DQ55" s="1025"/>
      <c r="DR55" s="1026"/>
      <c r="DS55" s="1026"/>
      <c r="DT55" s="1026"/>
      <c r="DU55" s="1027"/>
      <c r="DV55" s="1028"/>
      <c r="DW55" s="1029"/>
      <c r="DX55" s="1029"/>
      <c r="DY55" s="1029"/>
      <c r="DZ55" s="1030"/>
      <c r="EA55" s="230"/>
    </row>
    <row r="56" spans="1:131" ht="26.25" customHeight="1" x14ac:dyDescent="0.15">
      <c r="A56" s="238">
        <v>29</v>
      </c>
      <c r="B56" s="1066"/>
      <c r="C56" s="1067"/>
      <c r="D56" s="1067"/>
      <c r="E56" s="1067"/>
      <c r="F56" s="1067"/>
      <c r="G56" s="1067"/>
      <c r="H56" s="1067"/>
      <c r="I56" s="1067"/>
      <c r="J56" s="1067"/>
      <c r="K56" s="1067"/>
      <c r="L56" s="1067"/>
      <c r="M56" s="1067"/>
      <c r="N56" s="1067"/>
      <c r="O56" s="1067"/>
      <c r="P56" s="1068"/>
      <c r="Q56" s="1069"/>
      <c r="R56" s="1061"/>
      <c r="S56" s="1061"/>
      <c r="T56" s="1061"/>
      <c r="U56" s="1061"/>
      <c r="V56" s="1061"/>
      <c r="W56" s="1061"/>
      <c r="X56" s="1061"/>
      <c r="Y56" s="1061"/>
      <c r="Z56" s="1061"/>
      <c r="AA56" s="1061"/>
      <c r="AB56" s="1061"/>
      <c r="AC56" s="1061"/>
      <c r="AD56" s="1061"/>
      <c r="AE56" s="1070"/>
      <c r="AF56" s="1071"/>
      <c r="AG56" s="1072"/>
      <c r="AH56" s="1072"/>
      <c r="AI56" s="1072"/>
      <c r="AJ56" s="1073"/>
      <c r="AK56" s="1060"/>
      <c r="AL56" s="1061"/>
      <c r="AM56" s="1061"/>
      <c r="AN56" s="1061"/>
      <c r="AO56" s="1061"/>
      <c r="AP56" s="1061"/>
      <c r="AQ56" s="1061"/>
      <c r="AR56" s="1061"/>
      <c r="AS56" s="1061"/>
      <c r="AT56" s="1061"/>
      <c r="AU56" s="1061"/>
      <c r="AV56" s="1061"/>
      <c r="AW56" s="1061"/>
      <c r="AX56" s="1061"/>
      <c r="AY56" s="1061"/>
      <c r="AZ56" s="1062"/>
      <c r="BA56" s="1062"/>
      <c r="BB56" s="1062"/>
      <c r="BC56" s="1062"/>
      <c r="BD56" s="1062"/>
      <c r="BE56" s="1008"/>
      <c r="BF56" s="1008"/>
      <c r="BG56" s="1008"/>
      <c r="BH56" s="1008"/>
      <c r="BI56" s="1009"/>
      <c r="BJ56" s="232"/>
      <c r="BK56" s="232"/>
      <c r="BL56" s="232"/>
      <c r="BM56" s="232"/>
      <c r="BN56" s="232"/>
      <c r="BO56" s="241"/>
      <c r="BP56" s="241"/>
      <c r="BQ56" s="238">
        <v>50</v>
      </c>
      <c r="BR56" s="239"/>
      <c r="BS56" s="1028"/>
      <c r="BT56" s="1029"/>
      <c r="BU56" s="1029"/>
      <c r="BV56" s="1029"/>
      <c r="BW56" s="1029"/>
      <c r="BX56" s="1029"/>
      <c r="BY56" s="1029"/>
      <c r="BZ56" s="1029"/>
      <c r="CA56" s="1029"/>
      <c r="CB56" s="1029"/>
      <c r="CC56" s="1029"/>
      <c r="CD56" s="1029"/>
      <c r="CE56" s="1029"/>
      <c r="CF56" s="1029"/>
      <c r="CG56" s="1050"/>
      <c r="CH56" s="1025"/>
      <c r="CI56" s="1026"/>
      <c r="CJ56" s="1026"/>
      <c r="CK56" s="1026"/>
      <c r="CL56" s="1027"/>
      <c r="CM56" s="1025"/>
      <c r="CN56" s="1026"/>
      <c r="CO56" s="1026"/>
      <c r="CP56" s="1026"/>
      <c r="CQ56" s="1027"/>
      <c r="CR56" s="1025"/>
      <c r="CS56" s="1026"/>
      <c r="CT56" s="1026"/>
      <c r="CU56" s="1026"/>
      <c r="CV56" s="1027"/>
      <c r="CW56" s="1025"/>
      <c r="CX56" s="1026"/>
      <c r="CY56" s="1026"/>
      <c r="CZ56" s="1026"/>
      <c r="DA56" s="1027"/>
      <c r="DB56" s="1025"/>
      <c r="DC56" s="1026"/>
      <c r="DD56" s="1026"/>
      <c r="DE56" s="1026"/>
      <c r="DF56" s="1027"/>
      <c r="DG56" s="1025"/>
      <c r="DH56" s="1026"/>
      <c r="DI56" s="1026"/>
      <c r="DJ56" s="1026"/>
      <c r="DK56" s="1027"/>
      <c r="DL56" s="1025"/>
      <c r="DM56" s="1026"/>
      <c r="DN56" s="1026"/>
      <c r="DO56" s="1026"/>
      <c r="DP56" s="1027"/>
      <c r="DQ56" s="1025"/>
      <c r="DR56" s="1026"/>
      <c r="DS56" s="1026"/>
      <c r="DT56" s="1026"/>
      <c r="DU56" s="1027"/>
      <c r="DV56" s="1028"/>
      <c r="DW56" s="1029"/>
      <c r="DX56" s="1029"/>
      <c r="DY56" s="1029"/>
      <c r="DZ56" s="1030"/>
      <c r="EA56" s="230"/>
    </row>
    <row r="57" spans="1:131" ht="26.25" customHeight="1" x14ac:dyDescent="0.15">
      <c r="A57" s="238">
        <v>30</v>
      </c>
      <c r="B57" s="1066"/>
      <c r="C57" s="1067"/>
      <c r="D57" s="1067"/>
      <c r="E57" s="1067"/>
      <c r="F57" s="1067"/>
      <c r="G57" s="1067"/>
      <c r="H57" s="1067"/>
      <c r="I57" s="1067"/>
      <c r="J57" s="1067"/>
      <c r="K57" s="1067"/>
      <c r="L57" s="1067"/>
      <c r="M57" s="1067"/>
      <c r="N57" s="1067"/>
      <c r="O57" s="1067"/>
      <c r="P57" s="1068"/>
      <c r="Q57" s="1069"/>
      <c r="R57" s="1061"/>
      <c r="S57" s="1061"/>
      <c r="T57" s="1061"/>
      <c r="U57" s="1061"/>
      <c r="V57" s="1061"/>
      <c r="W57" s="1061"/>
      <c r="X57" s="1061"/>
      <c r="Y57" s="1061"/>
      <c r="Z57" s="1061"/>
      <c r="AA57" s="1061"/>
      <c r="AB57" s="1061"/>
      <c r="AC57" s="1061"/>
      <c r="AD57" s="1061"/>
      <c r="AE57" s="1070"/>
      <c r="AF57" s="1071"/>
      <c r="AG57" s="1072"/>
      <c r="AH57" s="1072"/>
      <c r="AI57" s="1072"/>
      <c r="AJ57" s="1073"/>
      <c r="AK57" s="1060"/>
      <c r="AL57" s="1061"/>
      <c r="AM57" s="1061"/>
      <c r="AN57" s="1061"/>
      <c r="AO57" s="1061"/>
      <c r="AP57" s="1061"/>
      <c r="AQ57" s="1061"/>
      <c r="AR57" s="1061"/>
      <c r="AS57" s="1061"/>
      <c r="AT57" s="1061"/>
      <c r="AU57" s="1061"/>
      <c r="AV57" s="1061"/>
      <c r="AW57" s="1061"/>
      <c r="AX57" s="1061"/>
      <c r="AY57" s="1061"/>
      <c r="AZ57" s="1062"/>
      <c r="BA57" s="1062"/>
      <c r="BB57" s="1062"/>
      <c r="BC57" s="1062"/>
      <c r="BD57" s="1062"/>
      <c r="BE57" s="1008"/>
      <c r="BF57" s="1008"/>
      <c r="BG57" s="1008"/>
      <c r="BH57" s="1008"/>
      <c r="BI57" s="1009"/>
      <c r="BJ57" s="232"/>
      <c r="BK57" s="232"/>
      <c r="BL57" s="232"/>
      <c r="BM57" s="232"/>
      <c r="BN57" s="232"/>
      <c r="BO57" s="241"/>
      <c r="BP57" s="241"/>
      <c r="BQ57" s="238">
        <v>51</v>
      </c>
      <c r="BR57" s="239"/>
      <c r="BS57" s="1028"/>
      <c r="BT57" s="1029"/>
      <c r="BU57" s="1029"/>
      <c r="BV57" s="1029"/>
      <c r="BW57" s="1029"/>
      <c r="BX57" s="1029"/>
      <c r="BY57" s="1029"/>
      <c r="BZ57" s="1029"/>
      <c r="CA57" s="1029"/>
      <c r="CB57" s="1029"/>
      <c r="CC57" s="1029"/>
      <c r="CD57" s="1029"/>
      <c r="CE57" s="1029"/>
      <c r="CF57" s="1029"/>
      <c r="CG57" s="1050"/>
      <c r="CH57" s="1025"/>
      <c r="CI57" s="1026"/>
      <c r="CJ57" s="1026"/>
      <c r="CK57" s="1026"/>
      <c r="CL57" s="1027"/>
      <c r="CM57" s="1025"/>
      <c r="CN57" s="1026"/>
      <c r="CO57" s="1026"/>
      <c r="CP57" s="1026"/>
      <c r="CQ57" s="1027"/>
      <c r="CR57" s="1025"/>
      <c r="CS57" s="1026"/>
      <c r="CT57" s="1026"/>
      <c r="CU57" s="1026"/>
      <c r="CV57" s="1027"/>
      <c r="CW57" s="1025"/>
      <c r="CX57" s="1026"/>
      <c r="CY57" s="1026"/>
      <c r="CZ57" s="1026"/>
      <c r="DA57" s="1027"/>
      <c r="DB57" s="1025"/>
      <c r="DC57" s="1026"/>
      <c r="DD57" s="1026"/>
      <c r="DE57" s="1026"/>
      <c r="DF57" s="1027"/>
      <c r="DG57" s="1025"/>
      <c r="DH57" s="1026"/>
      <c r="DI57" s="1026"/>
      <c r="DJ57" s="1026"/>
      <c r="DK57" s="1027"/>
      <c r="DL57" s="1025"/>
      <c r="DM57" s="1026"/>
      <c r="DN57" s="1026"/>
      <c r="DO57" s="1026"/>
      <c r="DP57" s="1027"/>
      <c r="DQ57" s="1025"/>
      <c r="DR57" s="1026"/>
      <c r="DS57" s="1026"/>
      <c r="DT57" s="1026"/>
      <c r="DU57" s="1027"/>
      <c r="DV57" s="1028"/>
      <c r="DW57" s="1029"/>
      <c r="DX57" s="1029"/>
      <c r="DY57" s="1029"/>
      <c r="DZ57" s="1030"/>
      <c r="EA57" s="230"/>
    </row>
    <row r="58" spans="1:131" ht="26.25" customHeight="1" x14ac:dyDescent="0.15">
      <c r="A58" s="238">
        <v>31</v>
      </c>
      <c r="B58" s="1066"/>
      <c r="C58" s="1067"/>
      <c r="D58" s="1067"/>
      <c r="E58" s="1067"/>
      <c r="F58" s="1067"/>
      <c r="G58" s="1067"/>
      <c r="H58" s="1067"/>
      <c r="I58" s="1067"/>
      <c r="J58" s="1067"/>
      <c r="K58" s="1067"/>
      <c r="L58" s="1067"/>
      <c r="M58" s="1067"/>
      <c r="N58" s="1067"/>
      <c r="O58" s="1067"/>
      <c r="P58" s="1068"/>
      <c r="Q58" s="1069"/>
      <c r="R58" s="1061"/>
      <c r="S58" s="1061"/>
      <c r="T58" s="1061"/>
      <c r="U58" s="1061"/>
      <c r="V58" s="1061"/>
      <c r="W58" s="1061"/>
      <c r="X58" s="1061"/>
      <c r="Y58" s="1061"/>
      <c r="Z58" s="1061"/>
      <c r="AA58" s="1061"/>
      <c r="AB58" s="1061"/>
      <c r="AC58" s="1061"/>
      <c r="AD58" s="1061"/>
      <c r="AE58" s="1070"/>
      <c r="AF58" s="1071"/>
      <c r="AG58" s="1072"/>
      <c r="AH58" s="1072"/>
      <c r="AI58" s="1072"/>
      <c r="AJ58" s="1073"/>
      <c r="AK58" s="1060"/>
      <c r="AL58" s="1061"/>
      <c r="AM58" s="1061"/>
      <c r="AN58" s="1061"/>
      <c r="AO58" s="1061"/>
      <c r="AP58" s="1061"/>
      <c r="AQ58" s="1061"/>
      <c r="AR58" s="1061"/>
      <c r="AS58" s="1061"/>
      <c r="AT58" s="1061"/>
      <c r="AU58" s="1061"/>
      <c r="AV58" s="1061"/>
      <c r="AW58" s="1061"/>
      <c r="AX58" s="1061"/>
      <c r="AY58" s="1061"/>
      <c r="AZ58" s="1062"/>
      <c r="BA58" s="1062"/>
      <c r="BB58" s="1062"/>
      <c r="BC58" s="1062"/>
      <c r="BD58" s="1062"/>
      <c r="BE58" s="1008"/>
      <c r="BF58" s="1008"/>
      <c r="BG58" s="1008"/>
      <c r="BH58" s="1008"/>
      <c r="BI58" s="1009"/>
      <c r="BJ58" s="232"/>
      <c r="BK58" s="232"/>
      <c r="BL58" s="232"/>
      <c r="BM58" s="232"/>
      <c r="BN58" s="232"/>
      <c r="BO58" s="241"/>
      <c r="BP58" s="241"/>
      <c r="BQ58" s="238">
        <v>52</v>
      </c>
      <c r="BR58" s="239"/>
      <c r="BS58" s="1028"/>
      <c r="BT58" s="1029"/>
      <c r="BU58" s="1029"/>
      <c r="BV58" s="1029"/>
      <c r="BW58" s="1029"/>
      <c r="BX58" s="1029"/>
      <c r="BY58" s="1029"/>
      <c r="BZ58" s="1029"/>
      <c r="CA58" s="1029"/>
      <c r="CB58" s="1029"/>
      <c r="CC58" s="1029"/>
      <c r="CD58" s="1029"/>
      <c r="CE58" s="1029"/>
      <c r="CF58" s="1029"/>
      <c r="CG58" s="1050"/>
      <c r="CH58" s="1025"/>
      <c r="CI58" s="1026"/>
      <c r="CJ58" s="1026"/>
      <c r="CK58" s="1026"/>
      <c r="CL58" s="1027"/>
      <c r="CM58" s="1025"/>
      <c r="CN58" s="1026"/>
      <c r="CO58" s="1026"/>
      <c r="CP58" s="1026"/>
      <c r="CQ58" s="1027"/>
      <c r="CR58" s="1025"/>
      <c r="CS58" s="1026"/>
      <c r="CT58" s="1026"/>
      <c r="CU58" s="1026"/>
      <c r="CV58" s="1027"/>
      <c r="CW58" s="1025"/>
      <c r="CX58" s="1026"/>
      <c r="CY58" s="1026"/>
      <c r="CZ58" s="1026"/>
      <c r="DA58" s="1027"/>
      <c r="DB58" s="1025"/>
      <c r="DC58" s="1026"/>
      <c r="DD58" s="1026"/>
      <c r="DE58" s="1026"/>
      <c r="DF58" s="1027"/>
      <c r="DG58" s="1025"/>
      <c r="DH58" s="1026"/>
      <c r="DI58" s="1026"/>
      <c r="DJ58" s="1026"/>
      <c r="DK58" s="1027"/>
      <c r="DL58" s="1025"/>
      <c r="DM58" s="1026"/>
      <c r="DN58" s="1026"/>
      <c r="DO58" s="1026"/>
      <c r="DP58" s="1027"/>
      <c r="DQ58" s="1025"/>
      <c r="DR58" s="1026"/>
      <c r="DS58" s="1026"/>
      <c r="DT58" s="1026"/>
      <c r="DU58" s="1027"/>
      <c r="DV58" s="1028"/>
      <c r="DW58" s="1029"/>
      <c r="DX58" s="1029"/>
      <c r="DY58" s="1029"/>
      <c r="DZ58" s="1030"/>
      <c r="EA58" s="230"/>
    </row>
    <row r="59" spans="1:131" ht="26.25" customHeight="1" x14ac:dyDescent="0.15">
      <c r="A59" s="238">
        <v>32</v>
      </c>
      <c r="B59" s="1066"/>
      <c r="C59" s="1067"/>
      <c r="D59" s="1067"/>
      <c r="E59" s="1067"/>
      <c r="F59" s="1067"/>
      <c r="G59" s="1067"/>
      <c r="H59" s="1067"/>
      <c r="I59" s="1067"/>
      <c r="J59" s="1067"/>
      <c r="K59" s="1067"/>
      <c r="L59" s="1067"/>
      <c r="M59" s="1067"/>
      <c r="N59" s="1067"/>
      <c r="O59" s="1067"/>
      <c r="P59" s="1068"/>
      <c r="Q59" s="1069"/>
      <c r="R59" s="1061"/>
      <c r="S59" s="1061"/>
      <c r="T59" s="1061"/>
      <c r="U59" s="1061"/>
      <c r="V59" s="1061"/>
      <c r="W59" s="1061"/>
      <c r="X59" s="1061"/>
      <c r="Y59" s="1061"/>
      <c r="Z59" s="1061"/>
      <c r="AA59" s="1061"/>
      <c r="AB59" s="1061"/>
      <c r="AC59" s="1061"/>
      <c r="AD59" s="1061"/>
      <c r="AE59" s="1070"/>
      <c r="AF59" s="1071"/>
      <c r="AG59" s="1072"/>
      <c r="AH59" s="1072"/>
      <c r="AI59" s="1072"/>
      <c r="AJ59" s="1073"/>
      <c r="AK59" s="1060"/>
      <c r="AL59" s="1061"/>
      <c r="AM59" s="1061"/>
      <c r="AN59" s="1061"/>
      <c r="AO59" s="1061"/>
      <c r="AP59" s="1061"/>
      <c r="AQ59" s="1061"/>
      <c r="AR59" s="1061"/>
      <c r="AS59" s="1061"/>
      <c r="AT59" s="1061"/>
      <c r="AU59" s="1061"/>
      <c r="AV59" s="1061"/>
      <c r="AW59" s="1061"/>
      <c r="AX59" s="1061"/>
      <c r="AY59" s="1061"/>
      <c r="AZ59" s="1062"/>
      <c r="BA59" s="1062"/>
      <c r="BB59" s="1062"/>
      <c r="BC59" s="1062"/>
      <c r="BD59" s="1062"/>
      <c r="BE59" s="1008"/>
      <c r="BF59" s="1008"/>
      <c r="BG59" s="1008"/>
      <c r="BH59" s="1008"/>
      <c r="BI59" s="1009"/>
      <c r="BJ59" s="232"/>
      <c r="BK59" s="232"/>
      <c r="BL59" s="232"/>
      <c r="BM59" s="232"/>
      <c r="BN59" s="232"/>
      <c r="BO59" s="241"/>
      <c r="BP59" s="241"/>
      <c r="BQ59" s="238">
        <v>53</v>
      </c>
      <c r="BR59" s="239"/>
      <c r="BS59" s="1028"/>
      <c r="BT59" s="1029"/>
      <c r="BU59" s="1029"/>
      <c r="BV59" s="1029"/>
      <c r="BW59" s="1029"/>
      <c r="BX59" s="1029"/>
      <c r="BY59" s="1029"/>
      <c r="BZ59" s="1029"/>
      <c r="CA59" s="1029"/>
      <c r="CB59" s="1029"/>
      <c r="CC59" s="1029"/>
      <c r="CD59" s="1029"/>
      <c r="CE59" s="1029"/>
      <c r="CF59" s="1029"/>
      <c r="CG59" s="1050"/>
      <c r="CH59" s="1025"/>
      <c r="CI59" s="1026"/>
      <c r="CJ59" s="1026"/>
      <c r="CK59" s="1026"/>
      <c r="CL59" s="1027"/>
      <c r="CM59" s="1025"/>
      <c r="CN59" s="1026"/>
      <c r="CO59" s="1026"/>
      <c r="CP59" s="1026"/>
      <c r="CQ59" s="1027"/>
      <c r="CR59" s="1025"/>
      <c r="CS59" s="1026"/>
      <c r="CT59" s="1026"/>
      <c r="CU59" s="1026"/>
      <c r="CV59" s="1027"/>
      <c r="CW59" s="1025"/>
      <c r="CX59" s="1026"/>
      <c r="CY59" s="1026"/>
      <c r="CZ59" s="1026"/>
      <c r="DA59" s="1027"/>
      <c r="DB59" s="1025"/>
      <c r="DC59" s="1026"/>
      <c r="DD59" s="1026"/>
      <c r="DE59" s="1026"/>
      <c r="DF59" s="1027"/>
      <c r="DG59" s="1025"/>
      <c r="DH59" s="1026"/>
      <c r="DI59" s="1026"/>
      <c r="DJ59" s="1026"/>
      <c r="DK59" s="1027"/>
      <c r="DL59" s="1025"/>
      <c r="DM59" s="1026"/>
      <c r="DN59" s="1026"/>
      <c r="DO59" s="1026"/>
      <c r="DP59" s="1027"/>
      <c r="DQ59" s="1025"/>
      <c r="DR59" s="1026"/>
      <c r="DS59" s="1026"/>
      <c r="DT59" s="1026"/>
      <c r="DU59" s="1027"/>
      <c r="DV59" s="1028"/>
      <c r="DW59" s="1029"/>
      <c r="DX59" s="1029"/>
      <c r="DY59" s="1029"/>
      <c r="DZ59" s="1030"/>
      <c r="EA59" s="230"/>
    </row>
    <row r="60" spans="1:131" ht="26.25" customHeight="1" x14ac:dyDescent="0.15">
      <c r="A60" s="238">
        <v>33</v>
      </c>
      <c r="B60" s="1066"/>
      <c r="C60" s="1067"/>
      <c r="D60" s="1067"/>
      <c r="E60" s="1067"/>
      <c r="F60" s="1067"/>
      <c r="G60" s="1067"/>
      <c r="H60" s="1067"/>
      <c r="I60" s="1067"/>
      <c r="J60" s="1067"/>
      <c r="K60" s="1067"/>
      <c r="L60" s="1067"/>
      <c r="M60" s="1067"/>
      <c r="N60" s="1067"/>
      <c r="O60" s="1067"/>
      <c r="P60" s="1068"/>
      <c r="Q60" s="1069"/>
      <c r="R60" s="1061"/>
      <c r="S60" s="1061"/>
      <c r="T60" s="1061"/>
      <c r="U60" s="1061"/>
      <c r="V60" s="1061"/>
      <c r="W60" s="1061"/>
      <c r="X60" s="1061"/>
      <c r="Y60" s="1061"/>
      <c r="Z60" s="1061"/>
      <c r="AA60" s="1061"/>
      <c r="AB60" s="1061"/>
      <c r="AC60" s="1061"/>
      <c r="AD60" s="1061"/>
      <c r="AE60" s="1070"/>
      <c r="AF60" s="1071"/>
      <c r="AG60" s="1072"/>
      <c r="AH60" s="1072"/>
      <c r="AI60" s="1072"/>
      <c r="AJ60" s="1073"/>
      <c r="AK60" s="1060"/>
      <c r="AL60" s="1061"/>
      <c r="AM60" s="1061"/>
      <c r="AN60" s="1061"/>
      <c r="AO60" s="1061"/>
      <c r="AP60" s="1061"/>
      <c r="AQ60" s="1061"/>
      <c r="AR60" s="1061"/>
      <c r="AS60" s="1061"/>
      <c r="AT60" s="1061"/>
      <c r="AU60" s="1061"/>
      <c r="AV60" s="1061"/>
      <c r="AW60" s="1061"/>
      <c r="AX60" s="1061"/>
      <c r="AY60" s="1061"/>
      <c r="AZ60" s="1062"/>
      <c r="BA60" s="1062"/>
      <c r="BB60" s="1062"/>
      <c r="BC60" s="1062"/>
      <c r="BD60" s="1062"/>
      <c r="BE60" s="1008"/>
      <c r="BF60" s="1008"/>
      <c r="BG60" s="1008"/>
      <c r="BH60" s="1008"/>
      <c r="BI60" s="1009"/>
      <c r="BJ60" s="232"/>
      <c r="BK60" s="232"/>
      <c r="BL60" s="232"/>
      <c r="BM60" s="232"/>
      <c r="BN60" s="232"/>
      <c r="BO60" s="241"/>
      <c r="BP60" s="241"/>
      <c r="BQ60" s="238">
        <v>54</v>
      </c>
      <c r="BR60" s="239"/>
      <c r="BS60" s="1028"/>
      <c r="BT60" s="1029"/>
      <c r="BU60" s="1029"/>
      <c r="BV60" s="1029"/>
      <c r="BW60" s="1029"/>
      <c r="BX60" s="1029"/>
      <c r="BY60" s="1029"/>
      <c r="BZ60" s="1029"/>
      <c r="CA60" s="1029"/>
      <c r="CB60" s="1029"/>
      <c r="CC60" s="1029"/>
      <c r="CD60" s="1029"/>
      <c r="CE60" s="1029"/>
      <c r="CF60" s="1029"/>
      <c r="CG60" s="1050"/>
      <c r="CH60" s="1025"/>
      <c r="CI60" s="1026"/>
      <c r="CJ60" s="1026"/>
      <c r="CK60" s="1026"/>
      <c r="CL60" s="1027"/>
      <c r="CM60" s="1025"/>
      <c r="CN60" s="1026"/>
      <c r="CO60" s="1026"/>
      <c r="CP60" s="1026"/>
      <c r="CQ60" s="1027"/>
      <c r="CR60" s="1025"/>
      <c r="CS60" s="1026"/>
      <c r="CT60" s="1026"/>
      <c r="CU60" s="1026"/>
      <c r="CV60" s="1027"/>
      <c r="CW60" s="1025"/>
      <c r="CX60" s="1026"/>
      <c r="CY60" s="1026"/>
      <c r="CZ60" s="1026"/>
      <c r="DA60" s="1027"/>
      <c r="DB60" s="1025"/>
      <c r="DC60" s="1026"/>
      <c r="DD60" s="1026"/>
      <c r="DE60" s="1026"/>
      <c r="DF60" s="1027"/>
      <c r="DG60" s="1025"/>
      <c r="DH60" s="1026"/>
      <c r="DI60" s="1026"/>
      <c r="DJ60" s="1026"/>
      <c r="DK60" s="1027"/>
      <c r="DL60" s="1025"/>
      <c r="DM60" s="1026"/>
      <c r="DN60" s="1026"/>
      <c r="DO60" s="1026"/>
      <c r="DP60" s="1027"/>
      <c r="DQ60" s="1025"/>
      <c r="DR60" s="1026"/>
      <c r="DS60" s="1026"/>
      <c r="DT60" s="1026"/>
      <c r="DU60" s="1027"/>
      <c r="DV60" s="1028"/>
      <c r="DW60" s="1029"/>
      <c r="DX60" s="1029"/>
      <c r="DY60" s="1029"/>
      <c r="DZ60" s="1030"/>
      <c r="EA60" s="230"/>
    </row>
    <row r="61" spans="1:131" ht="26.25" customHeight="1" thickBot="1" x14ac:dyDescent="0.2">
      <c r="A61" s="238">
        <v>34</v>
      </c>
      <c r="B61" s="1066"/>
      <c r="C61" s="1067"/>
      <c r="D61" s="1067"/>
      <c r="E61" s="1067"/>
      <c r="F61" s="1067"/>
      <c r="G61" s="1067"/>
      <c r="H61" s="1067"/>
      <c r="I61" s="1067"/>
      <c r="J61" s="1067"/>
      <c r="K61" s="1067"/>
      <c r="L61" s="1067"/>
      <c r="M61" s="1067"/>
      <c r="N61" s="1067"/>
      <c r="O61" s="1067"/>
      <c r="P61" s="1068"/>
      <c r="Q61" s="1069"/>
      <c r="R61" s="1061"/>
      <c r="S61" s="1061"/>
      <c r="T61" s="1061"/>
      <c r="U61" s="1061"/>
      <c r="V61" s="1061"/>
      <c r="W61" s="1061"/>
      <c r="X61" s="1061"/>
      <c r="Y61" s="1061"/>
      <c r="Z61" s="1061"/>
      <c r="AA61" s="1061"/>
      <c r="AB61" s="1061"/>
      <c r="AC61" s="1061"/>
      <c r="AD61" s="1061"/>
      <c r="AE61" s="1070"/>
      <c r="AF61" s="1071"/>
      <c r="AG61" s="1072"/>
      <c r="AH61" s="1072"/>
      <c r="AI61" s="1072"/>
      <c r="AJ61" s="1073"/>
      <c r="AK61" s="1060"/>
      <c r="AL61" s="1061"/>
      <c r="AM61" s="1061"/>
      <c r="AN61" s="1061"/>
      <c r="AO61" s="1061"/>
      <c r="AP61" s="1061"/>
      <c r="AQ61" s="1061"/>
      <c r="AR61" s="1061"/>
      <c r="AS61" s="1061"/>
      <c r="AT61" s="1061"/>
      <c r="AU61" s="1061"/>
      <c r="AV61" s="1061"/>
      <c r="AW61" s="1061"/>
      <c r="AX61" s="1061"/>
      <c r="AY61" s="1061"/>
      <c r="AZ61" s="1062"/>
      <c r="BA61" s="1062"/>
      <c r="BB61" s="1062"/>
      <c r="BC61" s="1062"/>
      <c r="BD61" s="1062"/>
      <c r="BE61" s="1008"/>
      <c r="BF61" s="1008"/>
      <c r="BG61" s="1008"/>
      <c r="BH61" s="1008"/>
      <c r="BI61" s="1009"/>
      <c r="BJ61" s="232"/>
      <c r="BK61" s="232"/>
      <c r="BL61" s="232"/>
      <c r="BM61" s="232"/>
      <c r="BN61" s="232"/>
      <c r="BO61" s="241"/>
      <c r="BP61" s="241"/>
      <c r="BQ61" s="238">
        <v>55</v>
      </c>
      <c r="BR61" s="239"/>
      <c r="BS61" s="1028"/>
      <c r="BT61" s="1029"/>
      <c r="BU61" s="1029"/>
      <c r="BV61" s="1029"/>
      <c r="BW61" s="1029"/>
      <c r="BX61" s="1029"/>
      <c r="BY61" s="1029"/>
      <c r="BZ61" s="1029"/>
      <c r="CA61" s="1029"/>
      <c r="CB61" s="1029"/>
      <c r="CC61" s="1029"/>
      <c r="CD61" s="1029"/>
      <c r="CE61" s="1029"/>
      <c r="CF61" s="1029"/>
      <c r="CG61" s="1050"/>
      <c r="CH61" s="1025"/>
      <c r="CI61" s="1026"/>
      <c r="CJ61" s="1026"/>
      <c r="CK61" s="1026"/>
      <c r="CL61" s="1027"/>
      <c r="CM61" s="1025"/>
      <c r="CN61" s="1026"/>
      <c r="CO61" s="1026"/>
      <c r="CP61" s="1026"/>
      <c r="CQ61" s="1027"/>
      <c r="CR61" s="1025"/>
      <c r="CS61" s="1026"/>
      <c r="CT61" s="1026"/>
      <c r="CU61" s="1026"/>
      <c r="CV61" s="1027"/>
      <c r="CW61" s="1025"/>
      <c r="CX61" s="1026"/>
      <c r="CY61" s="1026"/>
      <c r="CZ61" s="1026"/>
      <c r="DA61" s="1027"/>
      <c r="DB61" s="1025"/>
      <c r="DC61" s="1026"/>
      <c r="DD61" s="1026"/>
      <c r="DE61" s="1026"/>
      <c r="DF61" s="1027"/>
      <c r="DG61" s="1025"/>
      <c r="DH61" s="1026"/>
      <c r="DI61" s="1026"/>
      <c r="DJ61" s="1026"/>
      <c r="DK61" s="1027"/>
      <c r="DL61" s="1025"/>
      <c r="DM61" s="1026"/>
      <c r="DN61" s="1026"/>
      <c r="DO61" s="1026"/>
      <c r="DP61" s="1027"/>
      <c r="DQ61" s="1025"/>
      <c r="DR61" s="1026"/>
      <c r="DS61" s="1026"/>
      <c r="DT61" s="1026"/>
      <c r="DU61" s="1027"/>
      <c r="DV61" s="1028"/>
      <c r="DW61" s="1029"/>
      <c r="DX61" s="1029"/>
      <c r="DY61" s="1029"/>
      <c r="DZ61" s="1030"/>
      <c r="EA61" s="230"/>
    </row>
    <row r="62" spans="1:131" ht="26.25" customHeight="1" x14ac:dyDescent="0.15">
      <c r="A62" s="238">
        <v>35</v>
      </c>
      <c r="B62" s="1066"/>
      <c r="C62" s="1067"/>
      <c r="D62" s="1067"/>
      <c r="E62" s="1067"/>
      <c r="F62" s="1067"/>
      <c r="G62" s="1067"/>
      <c r="H62" s="1067"/>
      <c r="I62" s="1067"/>
      <c r="J62" s="1067"/>
      <c r="K62" s="1067"/>
      <c r="L62" s="1067"/>
      <c r="M62" s="1067"/>
      <c r="N62" s="1067"/>
      <c r="O62" s="1067"/>
      <c r="P62" s="1068"/>
      <c r="Q62" s="1069"/>
      <c r="R62" s="1061"/>
      <c r="S62" s="1061"/>
      <c r="T62" s="1061"/>
      <c r="U62" s="1061"/>
      <c r="V62" s="1061"/>
      <c r="W62" s="1061"/>
      <c r="X62" s="1061"/>
      <c r="Y62" s="1061"/>
      <c r="Z62" s="1061"/>
      <c r="AA62" s="1061"/>
      <c r="AB62" s="1061"/>
      <c r="AC62" s="1061"/>
      <c r="AD62" s="1061"/>
      <c r="AE62" s="1070"/>
      <c r="AF62" s="1071"/>
      <c r="AG62" s="1072"/>
      <c r="AH62" s="1072"/>
      <c r="AI62" s="1072"/>
      <c r="AJ62" s="1073"/>
      <c r="AK62" s="1060"/>
      <c r="AL62" s="1061"/>
      <c r="AM62" s="1061"/>
      <c r="AN62" s="1061"/>
      <c r="AO62" s="1061"/>
      <c r="AP62" s="1061"/>
      <c r="AQ62" s="1061"/>
      <c r="AR62" s="1061"/>
      <c r="AS62" s="1061"/>
      <c r="AT62" s="1061"/>
      <c r="AU62" s="1061"/>
      <c r="AV62" s="1061"/>
      <c r="AW62" s="1061"/>
      <c r="AX62" s="1061"/>
      <c r="AY62" s="1061"/>
      <c r="AZ62" s="1062"/>
      <c r="BA62" s="1062"/>
      <c r="BB62" s="1062"/>
      <c r="BC62" s="1062"/>
      <c r="BD62" s="1062"/>
      <c r="BE62" s="1008"/>
      <c r="BF62" s="1008"/>
      <c r="BG62" s="1008"/>
      <c r="BH62" s="1008"/>
      <c r="BI62" s="1009"/>
      <c r="BJ62" s="1063" t="s">
        <v>417</v>
      </c>
      <c r="BK62" s="1064"/>
      <c r="BL62" s="1064"/>
      <c r="BM62" s="1064"/>
      <c r="BN62" s="1065"/>
      <c r="BO62" s="241"/>
      <c r="BP62" s="241"/>
      <c r="BQ62" s="238">
        <v>56</v>
      </c>
      <c r="BR62" s="239"/>
      <c r="BS62" s="1028"/>
      <c r="BT62" s="1029"/>
      <c r="BU62" s="1029"/>
      <c r="BV62" s="1029"/>
      <c r="BW62" s="1029"/>
      <c r="BX62" s="1029"/>
      <c r="BY62" s="1029"/>
      <c r="BZ62" s="1029"/>
      <c r="CA62" s="1029"/>
      <c r="CB62" s="1029"/>
      <c r="CC62" s="1029"/>
      <c r="CD62" s="1029"/>
      <c r="CE62" s="1029"/>
      <c r="CF62" s="1029"/>
      <c r="CG62" s="1050"/>
      <c r="CH62" s="1025"/>
      <c r="CI62" s="1026"/>
      <c r="CJ62" s="1026"/>
      <c r="CK62" s="1026"/>
      <c r="CL62" s="1027"/>
      <c r="CM62" s="1025"/>
      <c r="CN62" s="1026"/>
      <c r="CO62" s="1026"/>
      <c r="CP62" s="1026"/>
      <c r="CQ62" s="1027"/>
      <c r="CR62" s="1025"/>
      <c r="CS62" s="1026"/>
      <c r="CT62" s="1026"/>
      <c r="CU62" s="1026"/>
      <c r="CV62" s="1027"/>
      <c r="CW62" s="1025"/>
      <c r="CX62" s="1026"/>
      <c r="CY62" s="1026"/>
      <c r="CZ62" s="1026"/>
      <c r="DA62" s="1027"/>
      <c r="DB62" s="1025"/>
      <c r="DC62" s="1026"/>
      <c r="DD62" s="1026"/>
      <c r="DE62" s="1026"/>
      <c r="DF62" s="1027"/>
      <c r="DG62" s="1025"/>
      <c r="DH62" s="1026"/>
      <c r="DI62" s="1026"/>
      <c r="DJ62" s="1026"/>
      <c r="DK62" s="1027"/>
      <c r="DL62" s="1025"/>
      <c r="DM62" s="1026"/>
      <c r="DN62" s="1026"/>
      <c r="DO62" s="1026"/>
      <c r="DP62" s="1027"/>
      <c r="DQ62" s="1025"/>
      <c r="DR62" s="1026"/>
      <c r="DS62" s="1026"/>
      <c r="DT62" s="1026"/>
      <c r="DU62" s="1027"/>
      <c r="DV62" s="1028"/>
      <c r="DW62" s="1029"/>
      <c r="DX62" s="1029"/>
      <c r="DY62" s="1029"/>
      <c r="DZ62" s="1030"/>
      <c r="EA62" s="230"/>
    </row>
    <row r="63" spans="1:131" ht="26.25" customHeight="1" thickBot="1" x14ac:dyDescent="0.2">
      <c r="A63" s="240" t="s">
        <v>393</v>
      </c>
      <c r="B63" s="973" t="s">
        <v>418</v>
      </c>
      <c r="C63" s="974"/>
      <c r="D63" s="974"/>
      <c r="E63" s="974"/>
      <c r="F63" s="974"/>
      <c r="G63" s="974"/>
      <c r="H63" s="974"/>
      <c r="I63" s="974"/>
      <c r="J63" s="974"/>
      <c r="K63" s="974"/>
      <c r="L63" s="974"/>
      <c r="M63" s="974"/>
      <c r="N63" s="974"/>
      <c r="O63" s="974"/>
      <c r="P63" s="984"/>
      <c r="Q63" s="998"/>
      <c r="R63" s="999"/>
      <c r="S63" s="999"/>
      <c r="T63" s="999"/>
      <c r="U63" s="999"/>
      <c r="V63" s="999"/>
      <c r="W63" s="999"/>
      <c r="X63" s="999"/>
      <c r="Y63" s="999"/>
      <c r="Z63" s="999"/>
      <c r="AA63" s="999"/>
      <c r="AB63" s="999"/>
      <c r="AC63" s="999"/>
      <c r="AD63" s="999"/>
      <c r="AE63" s="1056"/>
      <c r="AF63" s="1057">
        <v>201</v>
      </c>
      <c r="AG63" s="995"/>
      <c r="AH63" s="995"/>
      <c r="AI63" s="995"/>
      <c r="AJ63" s="1058"/>
      <c r="AK63" s="1059"/>
      <c r="AL63" s="999"/>
      <c r="AM63" s="999"/>
      <c r="AN63" s="999"/>
      <c r="AO63" s="999"/>
      <c r="AP63" s="995">
        <v>1818</v>
      </c>
      <c r="AQ63" s="995"/>
      <c r="AR63" s="995"/>
      <c r="AS63" s="995"/>
      <c r="AT63" s="995"/>
      <c r="AU63" s="995">
        <v>1226</v>
      </c>
      <c r="AV63" s="995"/>
      <c r="AW63" s="995"/>
      <c r="AX63" s="995"/>
      <c r="AY63" s="995"/>
      <c r="AZ63" s="1053"/>
      <c r="BA63" s="1053"/>
      <c r="BB63" s="1053"/>
      <c r="BC63" s="1053"/>
      <c r="BD63" s="1053"/>
      <c r="BE63" s="996"/>
      <c r="BF63" s="996"/>
      <c r="BG63" s="996"/>
      <c r="BH63" s="996"/>
      <c r="BI63" s="997"/>
      <c r="BJ63" s="1054" t="s">
        <v>419</v>
      </c>
      <c r="BK63" s="989"/>
      <c r="BL63" s="989"/>
      <c r="BM63" s="989"/>
      <c r="BN63" s="1055"/>
      <c r="BO63" s="241"/>
      <c r="BP63" s="241"/>
      <c r="BQ63" s="238">
        <v>57</v>
      </c>
      <c r="BR63" s="239"/>
      <c r="BS63" s="1028"/>
      <c r="BT63" s="1029"/>
      <c r="BU63" s="1029"/>
      <c r="BV63" s="1029"/>
      <c r="BW63" s="1029"/>
      <c r="BX63" s="1029"/>
      <c r="BY63" s="1029"/>
      <c r="BZ63" s="1029"/>
      <c r="CA63" s="1029"/>
      <c r="CB63" s="1029"/>
      <c r="CC63" s="1029"/>
      <c r="CD63" s="1029"/>
      <c r="CE63" s="1029"/>
      <c r="CF63" s="1029"/>
      <c r="CG63" s="1050"/>
      <c r="CH63" s="1025"/>
      <c r="CI63" s="1026"/>
      <c r="CJ63" s="1026"/>
      <c r="CK63" s="1026"/>
      <c r="CL63" s="1027"/>
      <c r="CM63" s="1025"/>
      <c r="CN63" s="1026"/>
      <c r="CO63" s="1026"/>
      <c r="CP63" s="1026"/>
      <c r="CQ63" s="1027"/>
      <c r="CR63" s="1025"/>
      <c r="CS63" s="1026"/>
      <c r="CT63" s="1026"/>
      <c r="CU63" s="1026"/>
      <c r="CV63" s="1027"/>
      <c r="CW63" s="1025"/>
      <c r="CX63" s="1026"/>
      <c r="CY63" s="1026"/>
      <c r="CZ63" s="1026"/>
      <c r="DA63" s="1027"/>
      <c r="DB63" s="1025"/>
      <c r="DC63" s="1026"/>
      <c r="DD63" s="1026"/>
      <c r="DE63" s="1026"/>
      <c r="DF63" s="1027"/>
      <c r="DG63" s="1025"/>
      <c r="DH63" s="1026"/>
      <c r="DI63" s="1026"/>
      <c r="DJ63" s="1026"/>
      <c r="DK63" s="1027"/>
      <c r="DL63" s="1025"/>
      <c r="DM63" s="1026"/>
      <c r="DN63" s="1026"/>
      <c r="DO63" s="1026"/>
      <c r="DP63" s="1027"/>
      <c r="DQ63" s="1025"/>
      <c r="DR63" s="1026"/>
      <c r="DS63" s="1026"/>
      <c r="DT63" s="1026"/>
      <c r="DU63" s="1027"/>
      <c r="DV63" s="1028"/>
      <c r="DW63" s="1029"/>
      <c r="DX63" s="1029"/>
      <c r="DY63" s="1029"/>
      <c r="DZ63" s="1030"/>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1028"/>
      <c r="BT64" s="1029"/>
      <c r="BU64" s="1029"/>
      <c r="BV64" s="1029"/>
      <c r="BW64" s="1029"/>
      <c r="BX64" s="1029"/>
      <c r="BY64" s="1029"/>
      <c r="BZ64" s="1029"/>
      <c r="CA64" s="1029"/>
      <c r="CB64" s="1029"/>
      <c r="CC64" s="1029"/>
      <c r="CD64" s="1029"/>
      <c r="CE64" s="1029"/>
      <c r="CF64" s="1029"/>
      <c r="CG64" s="1050"/>
      <c r="CH64" s="1025"/>
      <c r="CI64" s="1026"/>
      <c r="CJ64" s="1026"/>
      <c r="CK64" s="1026"/>
      <c r="CL64" s="1027"/>
      <c r="CM64" s="1025"/>
      <c r="CN64" s="1026"/>
      <c r="CO64" s="1026"/>
      <c r="CP64" s="1026"/>
      <c r="CQ64" s="1027"/>
      <c r="CR64" s="1025"/>
      <c r="CS64" s="1026"/>
      <c r="CT64" s="1026"/>
      <c r="CU64" s="1026"/>
      <c r="CV64" s="1027"/>
      <c r="CW64" s="1025"/>
      <c r="CX64" s="1026"/>
      <c r="CY64" s="1026"/>
      <c r="CZ64" s="1026"/>
      <c r="DA64" s="1027"/>
      <c r="DB64" s="1025"/>
      <c r="DC64" s="1026"/>
      <c r="DD64" s="1026"/>
      <c r="DE64" s="1026"/>
      <c r="DF64" s="1027"/>
      <c r="DG64" s="1025"/>
      <c r="DH64" s="1026"/>
      <c r="DI64" s="1026"/>
      <c r="DJ64" s="1026"/>
      <c r="DK64" s="1027"/>
      <c r="DL64" s="1025"/>
      <c r="DM64" s="1026"/>
      <c r="DN64" s="1026"/>
      <c r="DO64" s="1026"/>
      <c r="DP64" s="1027"/>
      <c r="DQ64" s="1025"/>
      <c r="DR64" s="1026"/>
      <c r="DS64" s="1026"/>
      <c r="DT64" s="1026"/>
      <c r="DU64" s="1027"/>
      <c r="DV64" s="1028"/>
      <c r="DW64" s="1029"/>
      <c r="DX64" s="1029"/>
      <c r="DY64" s="1029"/>
      <c r="DZ64" s="1030"/>
      <c r="EA64" s="230"/>
    </row>
    <row r="65" spans="1:131" ht="26.25" customHeight="1" thickBot="1" x14ac:dyDescent="0.2">
      <c r="A65" s="232" t="s">
        <v>420</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1028"/>
      <c r="BT65" s="1029"/>
      <c r="BU65" s="1029"/>
      <c r="BV65" s="1029"/>
      <c r="BW65" s="1029"/>
      <c r="BX65" s="1029"/>
      <c r="BY65" s="1029"/>
      <c r="BZ65" s="1029"/>
      <c r="CA65" s="1029"/>
      <c r="CB65" s="1029"/>
      <c r="CC65" s="1029"/>
      <c r="CD65" s="1029"/>
      <c r="CE65" s="1029"/>
      <c r="CF65" s="1029"/>
      <c r="CG65" s="1050"/>
      <c r="CH65" s="1025"/>
      <c r="CI65" s="1026"/>
      <c r="CJ65" s="1026"/>
      <c r="CK65" s="1026"/>
      <c r="CL65" s="1027"/>
      <c r="CM65" s="1025"/>
      <c r="CN65" s="1026"/>
      <c r="CO65" s="1026"/>
      <c r="CP65" s="1026"/>
      <c r="CQ65" s="1027"/>
      <c r="CR65" s="1025"/>
      <c r="CS65" s="1026"/>
      <c r="CT65" s="1026"/>
      <c r="CU65" s="1026"/>
      <c r="CV65" s="1027"/>
      <c r="CW65" s="1025"/>
      <c r="CX65" s="1026"/>
      <c r="CY65" s="1026"/>
      <c r="CZ65" s="1026"/>
      <c r="DA65" s="1027"/>
      <c r="DB65" s="1025"/>
      <c r="DC65" s="1026"/>
      <c r="DD65" s="1026"/>
      <c r="DE65" s="1026"/>
      <c r="DF65" s="1027"/>
      <c r="DG65" s="1025"/>
      <c r="DH65" s="1026"/>
      <c r="DI65" s="1026"/>
      <c r="DJ65" s="1026"/>
      <c r="DK65" s="1027"/>
      <c r="DL65" s="1025"/>
      <c r="DM65" s="1026"/>
      <c r="DN65" s="1026"/>
      <c r="DO65" s="1026"/>
      <c r="DP65" s="1027"/>
      <c r="DQ65" s="1025"/>
      <c r="DR65" s="1026"/>
      <c r="DS65" s="1026"/>
      <c r="DT65" s="1026"/>
      <c r="DU65" s="1027"/>
      <c r="DV65" s="1028"/>
      <c r="DW65" s="1029"/>
      <c r="DX65" s="1029"/>
      <c r="DY65" s="1029"/>
      <c r="DZ65" s="1030"/>
      <c r="EA65" s="230"/>
    </row>
    <row r="66" spans="1:131" ht="26.25" customHeight="1" x14ac:dyDescent="0.15">
      <c r="A66" s="1031" t="s">
        <v>421</v>
      </c>
      <c r="B66" s="1032"/>
      <c r="C66" s="1032"/>
      <c r="D66" s="1032"/>
      <c r="E66" s="1032"/>
      <c r="F66" s="1032"/>
      <c r="G66" s="1032"/>
      <c r="H66" s="1032"/>
      <c r="I66" s="1032"/>
      <c r="J66" s="1032"/>
      <c r="K66" s="1032"/>
      <c r="L66" s="1032"/>
      <c r="M66" s="1032"/>
      <c r="N66" s="1032"/>
      <c r="O66" s="1032"/>
      <c r="P66" s="1033"/>
      <c r="Q66" s="1037" t="s">
        <v>422</v>
      </c>
      <c r="R66" s="1038"/>
      <c r="S66" s="1038"/>
      <c r="T66" s="1038"/>
      <c r="U66" s="1039"/>
      <c r="V66" s="1037" t="s">
        <v>423</v>
      </c>
      <c r="W66" s="1038"/>
      <c r="X66" s="1038"/>
      <c r="Y66" s="1038"/>
      <c r="Z66" s="1039"/>
      <c r="AA66" s="1037" t="s">
        <v>424</v>
      </c>
      <c r="AB66" s="1038"/>
      <c r="AC66" s="1038"/>
      <c r="AD66" s="1038"/>
      <c r="AE66" s="1039"/>
      <c r="AF66" s="1043" t="s">
        <v>425</v>
      </c>
      <c r="AG66" s="1044"/>
      <c r="AH66" s="1044"/>
      <c r="AI66" s="1044"/>
      <c r="AJ66" s="1045"/>
      <c r="AK66" s="1037" t="s">
        <v>426</v>
      </c>
      <c r="AL66" s="1032"/>
      <c r="AM66" s="1032"/>
      <c r="AN66" s="1032"/>
      <c r="AO66" s="1033"/>
      <c r="AP66" s="1037" t="s">
        <v>427</v>
      </c>
      <c r="AQ66" s="1038"/>
      <c r="AR66" s="1038"/>
      <c r="AS66" s="1038"/>
      <c r="AT66" s="1039"/>
      <c r="AU66" s="1037" t="s">
        <v>428</v>
      </c>
      <c r="AV66" s="1038"/>
      <c r="AW66" s="1038"/>
      <c r="AX66" s="1038"/>
      <c r="AY66" s="1039"/>
      <c r="AZ66" s="1037" t="s">
        <v>381</v>
      </c>
      <c r="BA66" s="1038"/>
      <c r="BB66" s="1038"/>
      <c r="BC66" s="1038"/>
      <c r="BD66" s="1051"/>
      <c r="BE66" s="241"/>
      <c r="BF66" s="241"/>
      <c r="BG66" s="241"/>
      <c r="BH66" s="241"/>
      <c r="BI66" s="241"/>
      <c r="BJ66" s="241"/>
      <c r="BK66" s="241"/>
      <c r="BL66" s="241"/>
      <c r="BM66" s="241"/>
      <c r="BN66" s="241"/>
      <c r="BO66" s="241"/>
      <c r="BP66" s="241"/>
      <c r="BQ66" s="238">
        <v>60</v>
      </c>
      <c r="BR66" s="243"/>
      <c r="BS66" s="981"/>
      <c r="BT66" s="982"/>
      <c r="BU66" s="982"/>
      <c r="BV66" s="982"/>
      <c r="BW66" s="982"/>
      <c r="BX66" s="982"/>
      <c r="BY66" s="982"/>
      <c r="BZ66" s="982"/>
      <c r="CA66" s="982"/>
      <c r="CB66" s="982"/>
      <c r="CC66" s="982"/>
      <c r="CD66" s="982"/>
      <c r="CE66" s="982"/>
      <c r="CF66" s="982"/>
      <c r="CG66" s="991"/>
      <c r="CH66" s="992"/>
      <c r="CI66" s="993"/>
      <c r="CJ66" s="993"/>
      <c r="CK66" s="993"/>
      <c r="CL66" s="994"/>
      <c r="CM66" s="992"/>
      <c r="CN66" s="993"/>
      <c r="CO66" s="993"/>
      <c r="CP66" s="993"/>
      <c r="CQ66" s="994"/>
      <c r="CR66" s="992"/>
      <c r="CS66" s="993"/>
      <c r="CT66" s="993"/>
      <c r="CU66" s="993"/>
      <c r="CV66" s="994"/>
      <c r="CW66" s="992"/>
      <c r="CX66" s="993"/>
      <c r="CY66" s="993"/>
      <c r="CZ66" s="993"/>
      <c r="DA66" s="994"/>
      <c r="DB66" s="992"/>
      <c r="DC66" s="993"/>
      <c r="DD66" s="993"/>
      <c r="DE66" s="993"/>
      <c r="DF66" s="994"/>
      <c r="DG66" s="992"/>
      <c r="DH66" s="993"/>
      <c r="DI66" s="993"/>
      <c r="DJ66" s="993"/>
      <c r="DK66" s="994"/>
      <c r="DL66" s="992"/>
      <c r="DM66" s="993"/>
      <c r="DN66" s="993"/>
      <c r="DO66" s="993"/>
      <c r="DP66" s="994"/>
      <c r="DQ66" s="992"/>
      <c r="DR66" s="993"/>
      <c r="DS66" s="993"/>
      <c r="DT66" s="993"/>
      <c r="DU66" s="994"/>
      <c r="DV66" s="981"/>
      <c r="DW66" s="982"/>
      <c r="DX66" s="982"/>
      <c r="DY66" s="982"/>
      <c r="DZ66" s="983"/>
      <c r="EA66" s="230"/>
    </row>
    <row r="67" spans="1:131" ht="26.25" customHeight="1" thickBot="1" x14ac:dyDescent="0.2">
      <c r="A67" s="1034"/>
      <c r="B67" s="1035"/>
      <c r="C67" s="1035"/>
      <c r="D67" s="1035"/>
      <c r="E67" s="1035"/>
      <c r="F67" s="1035"/>
      <c r="G67" s="1035"/>
      <c r="H67" s="1035"/>
      <c r="I67" s="1035"/>
      <c r="J67" s="1035"/>
      <c r="K67" s="1035"/>
      <c r="L67" s="1035"/>
      <c r="M67" s="1035"/>
      <c r="N67" s="1035"/>
      <c r="O67" s="1035"/>
      <c r="P67" s="1036"/>
      <c r="Q67" s="1040"/>
      <c r="R67" s="1041"/>
      <c r="S67" s="1041"/>
      <c r="T67" s="1041"/>
      <c r="U67" s="1042"/>
      <c r="V67" s="1040"/>
      <c r="W67" s="1041"/>
      <c r="X67" s="1041"/>
      <c r="Y67" s="1041"/>
      <c r="Z67" s="1042"/>
      <c r="AA67" s="1040"/>
      <c r="AB67" s="1041"/>
      <c r="AC67" s="1041"/>
      <c r="AD67" s="1041"/>
      <c r="AE67" s="1042"/>
      <c r="AF67" s="1046"/>
      <c r="AG67" s="1047"/>
      <c r="AH67" s="1047"/>
      <c r="AI67" s="1047"/>
      <c r="AJ67" s="1048"/>
      <c r="AK67" s="1049"/>
      <c r="AL67" s="1035"/>
      <c r="AM67" s="1035"/>
      <c r="AN67" s="1035"/>
      <c r="AO67" s="1036"/>
      <c r="AP67" s="1040"/>
      <c r="AQ67" s="1041"/>
      <c r="AR67" s="1041"/>
      <c r="AS67" s="1041"/>
      <c r="AT67" s="1042"/>
      <c r="AU67" s="1040"/>
      <c r="AV67" s="1041"/>
      <c r="AW67" s="1041"/>
      <c r="AX67" s="1041"/>
      <c r="AY67" s="1042"/>
      <c r="AZ67" s="1040"/>
      <c r="BA67" s="1041"/>
      <c r="BB67" s="1041"/>
      <c r="BC67" s="1041"/>
      <c r="BD67" s="1052"/>
      <c r="BE67" s="241"/>
      <c r="BF67" s="241"/>
      <c r="BG67" s="241"/>
      <c r="BH67" s="241"/>
      <c r="BI67" s="241"/>
      <c r="BJ67" s="241"/>
      <c r="BK67" s="241"/>
      <c r="BL67" s="241"/>
      <c r="BM67" s="241"/>
      <c r="BN67" s="241"/>
      <c r="BO67" s="241"/>
      <c r="BP67" s="241"/>
      <c r="BQ67" s="238">
        <v>61</v>
      </c>
      <c r="BR67" s="243"/>
      <c r="BS67" s="981"/>
      <c r="BT67" s="982"/>
      <c r="BU67" s="982"/>
      <c r="BV67" s="982"/>
      <c r="BW67" s="982"/>
      <c r="BX67" s="982"/>
      <c r="BY67" s="982"/>
      <c r="BZ67" s="982"/>
      <c r="CA67" s="982"/>
      <c r="CB67" s="982"/>
      <c r="CC67" s="982"/>
      <c r="CD67" s="982"/>
      <c r="CE67" s="982"/>
      <c r="CF67" s="982"/>
      <c r="CG67" s="991"/>
      <c r="CH67" s="992"/>
      <c r="CI67" s="993"/>
      <c r="CJ67" s="993"/>
      <c r="CK67" s="993"/>
      <c r="CL67" s="994"/>
      <c r="CM67" s="992"/>
      <c r="CN67" s="993"/>
      <c r="CO67" s="993"/>
      <c r="CP67" s="993"/>
      <c r="CQ67" s="994"/>
      <c r="CR67" s="992"/>
      <c r="CS67" s="993"/>
      <c r="CT67" s="993"/>
      <c r="CU67" s="993"/>
      <c r="CV67" s="994"/>
      <c r="CW67" s="992"/>
      <c r="CX67" s="993"/>
      <c r="CY67" s="993"/>
      <c r="CZ67" s="993"/>
      <c r="DA67" s="994"/>
      <c r="DB67" s="992"/>
      <c r="DC67" s="993"/>
      <c r="DD67" s="993"/>
      <c r="DE67" s="993"/>
      <c r="DF67" s="994"/>
      <c r="DG67" s="992"/>
      <c r="DH67" s="993"/>
      <c r="DI67" s="993"/>
      <c r="DJ67" s="993"/>
      <c r="DK67" s="994"/>
      <c r="DL67" s="992"/>
      <c r="DM67" s="993"/>
      <c r="DN67" s="993"/>
      <c r="DO67" s="993"/>
      <c r="DP67" s="994"/>
      <c r="DQ67" s="992"/>
      <c r="DR67" s="993"/>
      <c r="DS67" s="993"/>
      <c r="DT67" s="993"/>
      <c r="DU67" s="994"/>
      <c r="DV67" s="981"/>
      <c r="DW67" s="982"/>
      <c r="DX67" s="982"/>
      <c r="DY67" s="982"/>
      <c r="DZ67" s="983"/>
      <c r="EA67" s="230"/>
    </row>
    <row r="68" spans="1:131" ht="26.25" customHeight="1" thickTop="1" x14ac:dyDescent="0.15">
      <c r="A68" s="236">
        <v>1</v>
      </c>
      <c r="B68" s="1021" t="s">
        <v>592</v>
      </c>
      <c r="C68" s="1022"/>
      <c r="D68" s="1022"/>
      <c r="E68" s="1022"/>
      <c r="F68" s="1022"/>
      <c r="G68" s="1022"/>
      <c r="H68" s="1022"/>
      <c r="I68" s="1022"/>
      <c r="J68" s="1022"/>
      <c r="K68" s="1022"/>
      <c r="L68" s="1022"/>
      <c r="M68" s="1022"/>
      <c r="N68" s="1022"/>
      <c r="O68" s="1022"/>
      <c r="P68" s="1023"/>
      <c r="Q68" s="1024">
        <v>3698</v>
      </c>
      <c r="R68" s="1018"/>
      <c r="S68" s="1018"/>
      <c r="T68" s="1018"/>
      <c r="U68" s="1018"/>
      <c r="V68" s="1018">
        <v>3610</v>
      </c>
      <c r="W68" s="1018"/>
      <c r="X68" s="1018"/>
      <c r="Y68" s="1018"/>
      <c r="Z68" s="1018"/>
      <c r="AA68" s="1018">
        <v>88</v>
      </c>
      <c r="AB68" s="1018"/>
      <c r="AC68" s="1018"/>
      <c r="AD68" s="1018"/>
      <c r="AE68" s="1018"/>
      <c r="AF68" s="1018">
        <v>88</v>
      </c>
      <c r="AG68" s="1018"/>
      <c r="AH68" s="1018"/>
      <c r="AI68" s="1018"/>
      <c r="AJ68" s="1018"/>
      <c r="AK68" s="1018" t="s">
        <v>601</v>
      </c>
      <c r="AL68" s="1018"/>
      <c r="AM68" s="1018"/>
      <c r="AN68" s="1018"/>
      <c r="AO68" s="1018"/>
      <c r="AP68" s="1018">
        <v>3</v>
      </c>
      <c r="AQ68" s="1018"/>
      <c r="AR68" s="1018"/>
      <c r="AS68" s="1018"/>
      <c r="AT68" s="1018"/>
      <c r="AU68" s="1018">
        <v>0</v>
      </c>
      <c r="AV68" s="1018"/>
      <c r="AW68" s="1018"/>
      <c r="AX68" s="1018"/>
      <c r="AY68" s="1018"/>
      <c r="AZ68" s="1019"/>
      <c r="BA68" s="1019"/>
      <c r="BB68" s="1019"/>
      <c r="BC68" s="1019"/>
      <c r="BD68" s="1020"/>
      <c r="BE68" s="241"/>
      <c r="BF68" s="241"/>
      <c r="BG68" s="241"/>
      <c r="BH68" s="241"/>
      <c r="BI68" s="241"/>
      <c r="BJ68" s="241"/>
      <c r="BK68" s="241"/>
      <c r="BL68" s="241"/>
      <c r="BM68" s="241"/>
      <c r="BN68" s="241"/>
      <c r="BO68" s="241"/>
      <c r="BP68" s="241"/>
      <c r="BQ68" s="238">
        <v>62</v>
      </c>
      <c r="BR68" s="243"/>
      <c r="BS68" s="981"/>
      <c r="BT68" s="982"/>
      <c r="BU68" s="982"/>
      <c r="BV68" s="982"/>
      <c r="BW68" s="982"/>
      <c r="BX68" s="982"/>
      <c r="BY68" s="982"/>
      <c r="BZ68" s="982"/>
      <c r="CA68" s="982"/>
      <c r="CB68" s="982"/>
      <c r="CC68" s="982"/>
      <c r="CD68" s="982"/>
      <c r="CE68" s="982"/>
      <c r="CF68" s="982"/>
      <c r="CG68" s="991"/>
      <c r="CH68" s="992"/>
      <c r="CI68" s="993"/>
      <c r="CJ68" s="993"/>
      <c r="CK68" s="993"/>
      <c r="CL68" s="994"/>
      <c r="CM68" s="992"/>
      <c r="CN68" s="993"/>
      <c r="CO68" s="993"/>
      <c r="CP68" s="993"/>
      <c r="CQ68" s="994"/>
      <c r="CR68" s="992"/>
      <c r="CS68" s="993"/>
      <c r="CT68" s="993"/>
      <c r="CU68" s="993"/>
      <c r="CV68" s="994"/>
      <c r="CW68" s="992"/>
      <c r="CX68" s="993"/>
      <c r="CY68" s="993"/>
      <c r="CZ68" s="993"/>
      <c r="DA68" s="994"/>
      <c r="DB68" s="992"/>
      <c r="DC68" s="993"/>
      <c r="DD68" s="993"/>
      <c r="DE68" s="993"/>
      <c r="DF68" s="994"/>
      <c r="DG68" s="992"/>
      <c r="DH68" s="993"/>
      <c r="DI68" s="993"/>
      <c r="DJ68" s="993"/>
      <c r="DK68" s="994"/>
      <c r="DL68" s="992"/>
      <c r="DM68" s="993"/>
      <c r="DN68" s="993"/>
      <c r="DO68" s="993"/>
      <c r="DP68" s="994"/>
      <c r="DQ68" s="992"/>
      <c r="DR68" s="993"/>
      <c r="DS68" s="993"/>
      <c r="DT68" s="993"/>
      <c r="DU68" s="994"/>
      <c r="DV68" s="981"/>
      <c r="DW68" s="982"/>
      <c r="DX68" s="982"/>
      <c r="DY68" s="982"/>
      <c r="DZ68" s="983"/>
      <c r="EA68" s="230"/>
    </row>
    <row r="69" spans="1:131" ht="26.25" customHeight="1" x14ac:dyDescent="0.15">
      <c r="A69" s="238">
        <v>2</v>
      </c>
      <c r="B69" s="1010" t="s">
        <v>593</v>
      </c>
      <c r="C69" s="1011"/>
      <c r="D69" s="1011"/>
      <c r="E69" s="1011"/>
      <c r="F69" s="1011"/>
      <c r="G69" s="1011"/>
      <c r="H69" s="1011"/>
      <c r="I69" s="1011"/>
      <c r="J69" s="1011"/>
      <c r="K69" s="1011"/>
      <c r="L69" s="1011"/>
      <c r="M69" s="1011"/>
      <c r="N69" s="1011"/>
      <c r="O69" s="1011"/>
      <c r="P69" s="1012"/>
      <c r="Q69" s="1013">
        <v>395</v>
      </c>
      <c r="R69" s="1007"/>
      <c r="S69" s="1007"/>
      <c r="T69" s="1007"/>
      <c r="U69" s="1007"/>
      <c r="V69" s="1007">
        <v>356</v>
      </c>
      <c r="W69" s="1007"/>
      <c r="X69" s="1007"/>
      <c r="Y69" s="1007"/>
      <c r="Z69" s="1007"/>
      <c r="AA69" s="1007">
        <v>38</v>
      </c>
      <c r="AB69" s="1007"/>
      <c r="AC69" s="1007"/>
      <c r="AD69" s="1007"/>
      <c r="AE69" s="1007"/>
      <c r="AF69" s="1007">
        <v>38</v>
      </c>
      <c r="AG69" s="1007"/>
      <c r="AH69" s="1007"/>
      <c r="AI69" s="1007"/>
      <c r="AJ69" s="1007"/>
      <c r="AK69" s="1007">
        <v>77</v>
      </c>
      <c r="AL69" s="1007"/>
      <c r="AM69" s="1007"/>
      <c r="AN69" s="1007"/>
      <c r="AO69" s="1007"/>
      <c r="AP69" s="1007" t="s">
        <v>601</v>
      </c>
      <c r="AQ69" s="1007"/>
      <c r="AR69" s="1007"/>
      <c r="AS69" s="1007"/>
      <c r="AT69" s="1007"/>
      <c r="AU69" s="1007" t="s">
        <v>601</v>
      </c>
      <c r="AV69" s="1007"/>
      <c r="AW69" s="1007"/>
      <c r="AX69" s="1007"/>
      <c r="AY69" s="1007"/>
      <c r="AZ69" s="1008"/>
      <c r="BA69" s="1008"/>
      <c r="BB69" s="1008"/>
      <c r="BC69" s="1008"/>
      <c r="BD69" s="1009"/>
      <c r="BE69" s="241"/>
      <c r="BF69" s="241"/>
      <c r="BG69" s="241"/>
      <c r="BH69" s="241"/>
      <c r="BI69" s="241"/>
      <c r="BJ69" s="241"/>
      <c r="BK69" s="241"/>
      <c r="BL69" s="241"/>
      <c r="BM69" s="241"/>
      <c r="BN69" s="241"/>
      <c r="BO69" s="241"/>
      <c r="BP69" s="241"/>
      <c r="BQ69" s="238">
        <v>63</v>
      </c>
      <c r="BR69" s="243"/>
      <c r="BS69" s="981"/>
      <c r="BT69" s="982"/>
      <c r="BU69" s="982"/>
      <c r="BV69" s="982"/>
      <c r="BW69" s="982"/>
      <c r="BX69" s="982"/>
      <c r="BY69" s="982"/>
      <c r="BZ69" s="982"/>
      <c r="CA69" s="982"/>
      <c r="CB69" s="982"/>
      <c r="CC69" s="982"/>
      <c r="CD69" s="982"/>
      <c r="CE69" s="982"/>
      <c r="CF69" s="982"/>
      <c r="CG69" s="991"/>
      <c r="CH69" s="992"/>
      <c r="CI69" s="993"/>
      <c r="CJ69" s="993"/>
      <c r="CK69" s="993"/>
      <c r="CL69" s="994"/>
      <c r="CM69" s="992"/>
      <c r="CN69" s="993"/>
      <c r="CO69" s="993"/>
      <c r="CP69" s="993"/>
      <c r="CQ69" s="994"/>
      <c r="CR69" s="992"/>
      <c r="CS69" s="993"/>
      <c r="CT69" s="993"/>
      <c r="CU69" s="993"/>
      <c r="CV69" s="994"/>
      <c r="CW69" s="992"/>
      <c r="CX69" s="993"/>
      <c r="CY69" s="993"/>
      <c r="CZ69" s="993"/>
      <c r="DA69" s="994"/>
      <c r="DB69" s="992"/>
      <c r="DC69" s="993"/>
      <c r="DD69" s="993"/>
      <c r="DE69" s="993"/>
      <c r="DF69" s="994"/>
      <c r="DG69" s="992"/>
      <c r="DH69" s="993"/>
      <c r="DI69" s="993"/>
      <c r="DJ69" s="993"/>
      <c r="DK69" s="994"/>
      <c r="DL69" s="992"/>
      <c r="DM69" s="993"/>
      <c r="DN69" s="993"/>
      <c r="DO69" s="993"/>
      <c r="DP69" s="994"/>
      <c r="DQ69" s="992"/>
      <c r="DR69" s="993"/>
      <c r="DS69" s="993"/>
      <c r="DT69" s="993"/>
      <c r="DU69" s="994"/>
      <c r="DV69" s="981"/>
      <c r="DW69" s="982"/>
      <c r="DX69" s="982"/>
      <c r="DY69" s="982"/>
      <c r="DZ69" s="983"/>
      <c r="EA69" s="230"/>
    </row>
    <row r="70" spans="1:131" ht="26.25" customHeight="1" x14ac:dyDescent="0.15">
      <c r="A70" s="238">
        <v>3</v>
      </c>
      <c r="B70" s="1010" t="s">
        <v>594</v>
      </c>
      <c r="C70" s="1011"/>
      <c r="D70" s="1011"/>
      <c r="E70" s="1011"/>
      <c r="F70" s="1011"/>
      <c r="G70" s="1011"/>
      <c r="H70" s="1011"/>
      <c r="I70" s="1011"/>
      <c r="J70" s="1011"/>
      <c r="K70" s="1011"/>
      <c r="L70" s="1011"/>
      <c r="M70" s="1011"/>
      <c r="N70" s="1011"/>
      <c r="O70" s="1011"/>
      <c r="P70" s="1012"/>
      <c r="Q70" s="1013">
        <v>2</v>
      </c>
      <c r="R70" s="1007"/>
      <c r="S70" s="1007"/>
      <c r="T70" s="1007"/>
      <c r="U70" s="1007"/>
      <c r="V70" s="1007">
        <v>1</v>
      </c>
      <c r="W70" s="1007"/>
      <c r="X70" s="1007"/>
      <c r="Y70" s="1007"/>
      <c r="Z70" s="1007"/>
      <c r="AA70" s="1007">
        <v>1</v>
      </c>
      <c r="AB70" s="1007"/>
      <c r="AC70" s="1007"/>
      <c r="AD70" s="1007"/>
      <c r="AE70" s="1007"/>
      <c r="AF70" s="1007">
        <v>1</v>
      </c>
      <c r="AG70" s="1007"/>
      <c r="AH70" s="1007"/>
      <c r="AI70" s="1007"/>
      <c r="AJ70" s="1007"/>
      <c r="AK70" s="1007" t="s">
        <v>601</v>
      </c>
      <c r="AL70" s="1007"/>
      <c r="AM70" s="1007"/>
      <c r="AN70" s="1007"/>
      <c r="AO70" s="1007"/>
      <c r="AP70" s="1007" t="s">
        <v>601</v>
      </c>
      <c r="AQ70" s="1007"/>
      <c r="AR70" s="1007"/>
      <c r="AS70" s="1007"/>
      <c r="AT70" s="1007"/>
      <c r="AU70" s="1007" t="s">
        <v>601</v>
      </c>
      <c r="AV70" s="1007"/>
      <c r="AW70" s="1007"/>
      <c r="AX70" s="1007"/>
      <c r="AY70" s="1007"/>
      <c r="AZ70" s="1008"/>
      <c r="BA70" s="1008"/>
      <c r="BB70" s="1008"/>
      <c r="BC70" s="1008"/>
      <c r="BD70" s="1009"/>
      <c r="BE70" s="241"/>
      <c r="BF70" s="241"/>
      <c r="BG70" s="241"/>
      <c r="BH70" s="241"/>
      <c r="BI70" s="241"/>
      <c r="BJ70" s="241"/>
      <c r="BK70" s="241"/>
      <c r="BL70" s="241"/>
      <c r="BM70" s="241"/>
      <c r="BN70" s="241"/>
      <c r="BO70" s="241"/>
      <c r="BP70" s="241"/>
      <c r="BQ70" s="238">
        <v>64</v>
      </c>
      <c r="BR70" s="243"/>
      <c r="BS70" s="981"/>
      <c r="BT70" s="982"/>
      <c r="BU70" s="982"/>
      <c r="BV70" s="982"/>
      <c r="BW70" s="982"/>
      <c r="BX70" s="982"/>
      <c r="BY70" s="982"/>
      <c r="BZ70" s="982"/>
      <c r="CA70" s="982"/>
      <c r="CB70" s="982"/>
      <c r="CC70" s="982"/>
      <c r="CD70" s="982"/>
      <c r="CE70" s="982"/>
      <c r="CF70" s="982"/>
      <c r="CG70" s="991"/>
      <c r="CH70" s="992"/>
      <c r="CI70" s="993"/>
      <c r="CJ70" s="993"/>
      <c r="CK70" s="993"/>
      <c r="CL70" s="994"/>
      <c r="CM70" s="992"/>
      <c r="CN70" s="993"/>
      <c r="CO70" s="993"/>
      <c r="CP70" s="993"/>
      <c r="CQ70" s="994"/>
      <c r="CR70" s="992"/>
      <c r="CS70" s="993"/>
      <c r="CT70" s="993"/>
      <c r="CU70" s="993"/>
      <c r="CV70" s="994"/>
      <c r="CW70" s="992"/>
      <c r="CX70" s="993"/>
      <c r="CY70" s="993"/>
      <c r="CZ70" s="993"/>
      <c r="DA70" s="994"/>
      <c r="DB70" s="992"/>
      <c r="DC70" s="993"/>
      <c r="DD70" s="993"/>
      <c r="DE70" s="993"/>
      <c r="DF70" s="994"/>
      <c r="DG70" s="992"/>
      <c r="DH70" s="993"/>
      <c r="DI70" s="993"/>
      <c r="DJ70" s="993"/>
      <c r="DK70" s="994"/>
      <c r="DL70" s="992"/>
      <c r="DM70" s="993"/>
      <c r="DN70" s="993"/>
      <c r="DO70" s="993"/>
      <c r="DP70" s="994"/>
      <c r="DQ70" s="992"/>
      <c r="DR70" s="993"/>
      <c r="DS70" s="993"/>
      <c r="DT70" s="993"/>
      <c r="DU70" s="994"/>
      <c r="DV70" s="981"/>
      <c r="DW70" s="982"/>
      <c r="DX70" s="982"/>
      <c r="DY70" s="982"/>
      <c r="DZ70" s="983"/>
      <c r="EA70" s="230"/>
    </row>
    <row r="71" spans="1:131" ht="26.25" customHeight="1" x14ac:dyDescent="0.15">
      <c r="A71" s="238">
        <v>4</v>
      </c>
      <c r="B71" s="1010" t="s">
        <v>595</v>
      </c>
      <c r="C71" s="1011"/>
      <c r="D71" s="1011"/>
      <c r="E71" s="1011"/>
      <c r="F71" s="1011"/>
      <c r="G71" s="1011"/>
      <c r="H71" s="1011"/>
      <c r="I71" s="1011"/>
      <c r="J71" s="1011"/>
      <c r="K71" s="1011"/>
      <c r="L71" s="1011"/>
      <c r="M71" s="1011"/>
      <c r="N71" s="1011"/>
      <c r="O71" s="1011"/>
      <c r="P71" s="1012"/>
      <c r="Q71" s="1013">
        <v>7170</v>
      </c>
      <c r="R71" s="1007"/>
      <c r="S71" s="1007"/>
      <c r="T71" s="1007"/>
      <c r="U71" s="1007"/>
      <c r="V71" s="1007">
        <v>7083</v>
      </c>
      <c r="W71" s="1007"/>
      <c r="X71" s="1007"/>
      <c r="Y71" s="1007"/>
      <c r="Z71" s="1007"/>
      <c r="AA71" s="1007">
        <v>87</v>
      </c>
      <c r="AB71" s="1007"/>
      <c r="AC71" s="1007"/>
      <c r="AD71" s="1007"/>
      <c r="AE71" s="1007"/>
      <c r="AF71" s="1007">
        <v>87</v>
      </c>
      <c r="AG71" s="1007"/>
      <c r="AH71" s="1007"/>
      <c r="AI71" s="1007"/>
      <c r="AJ71" s="1007"/>
      <c r="AK71" s="1007">
        <v>2533</v>
      </c>
      <c r="AL71" s="1007"/>
      <c r="AM71" s="1007"/>
      <c r="AN71" s="1007"/>
      <c r="AO71" s="1007"/>
      <c r="AP71" s="1007" t="s">
        <v>601</v>
      </c>
      <c r="AQ71" s="1007"/>
      <c r="AR71" s="1007"/>
      <c r="AS71" s="1007"/>
      <c r="AT71" s="1007"/>
      <c r="AU71" s="1007" t="s">
        <v>601</v>
      </c>
      <c r="AV71" s="1007"/>
      <c r="AW71" s="1007"/>
      <c r="AX71" s="1007"/>
      <c r="AY71" s="1007"/>
      <c r="AZ71" s="1008"/>
      <c r="BA71" s="1008"/>
      <c r="BB71" s="1008"/>
      <c r="BC71" s="1008"/>
      <c r="BD71" s="1009"/>
      <c r="BE71" s="241"/>
      <c r="BF71" s="241"/>
      <c r="BG71" s="241"/>
      <c r="BH71" s="241"/>
      <c r="BI71" s="241"/>
      <c r="BJ71" s="241"/>
      <c r="BK71" s="241"/>
      <c r="BL71" s="241"/>
      <c r="BM71" s="241"/>
      <c r="BN71" s="241"/>
      <c r="BO71" s="241"/>
      <c r="BP71" s="241"/>
      <c r="BQ71" s="238">
        <v>65</v>
      </c>
      <c r="BR71" s="243"/>
      <c r="BS71" s="981"/>
      <c r="BT71" s="982"/>
      <c r="BU71" s="982"/>
      <c r="BV71" s="982"/>
      <c r="BW71" s="982"/>
      <c r="BX71" s="982"/>
      <c r="BY71" s="982"/>
      <c r="BZ71" s="982"/>
      <c r="CA71" s="982"/>
      <c r="CB71" s="982"/>
      <c r="CC71" s="982"/>
      <c r="CD71" s="982"/>
      <c r="CE71" s="982"/>
      <c r="CF71" s="982"/>
      <c r="CG71" s="991"/>
      <c r="CH71" s="992"/>
      <c r="CI71" s="993"/>
      <c r="CJ71" s="993"/>
      <c r="CK71" s="993"/>
      <c r="CL71" s="994"/>
      <c r="CM71" s="992"/>
      <c r="CN71" s="993"/>
      <c r="CO71" s="993"/>
      <c r="CP71" s="993"/>
      <c r="CQ71" s="994"/>
      <c r="CR71" s="992"/>
      <c r="CS71" s="993"/>
      <c r="CT71" s="993"/>
      <c r="CU71" s="993"/>
      <c r="CV71" s="994"/>
      <c r="CW71" s="992"/>
      <c r="CX71" s="993"/>
      <c r="CY71" s="993"/>
      <c r="CZ71" s="993"/>
      <c r="DA71" s="994"/>
      <c r="DB71" s="992"/>
      <c r="DC71" s="993"/>
      <c r="DD71" s="993"/>
      <c r="DE71" s="993"/>
      <c r="DF71" s="994"/>
      <c r="DG71" s="992"/>
      <c r="DH71" s="993"/>
      <c r="DI71" s="993"/>
      <c r="DJ71" s="993"/>
      <c r="DK71" s="994"/>
      <c r="DL71" s="992"/>
      <c r="DM71" s="993"/>
      <c r="DN71" s="993"/>
      <c r="DO71" s="993"/>
      <c r="DP71" s="994"/>
      <c r="DQ71" s="992"/>
      <c r="DR71" s="993"/>
      <c r="DS71" s="993"/>
      <c r="DT71" s="993"/>
      <c r="DU71" s="994"/>
      <c r="DV71" s="981"/>
      <c r="DW71" s="982"/>
      <c r="DX71" s="982"/>
      <c r="DY71" s="982"/>
      <c r="DZ71" s="983"/>
      <c r="EA71" s="230"/>
    </row>
    <row r="72" spans="1:131" ht="26.25" customHeight="1" x14ac:dyDescent="0.15">
      <c r="A72" s="238">
        <v>5</v>
      </c>
      <c r="B72" s="1010" t="s">
        <v>596</v>
      </c>
      <c r="C72" s="1011"/>
      <c r="D72" s="1011"/>
      <c r="E72" s="1011"/>
      <c r="F72" s="1011"/>
      <c r="G72" s="1011"/>
      <c r="H72" s="1011"/>
      <c r="I72" s="1011"/>
      <c r="J72" s="1011"/>
      <c r="K72" s="1011"/>
      <c r="L72" s="1011"/>
      <c r="M72" s="1011"/>
      <c r="N72" s="1011"/>
      <c r="O72" s="1011"/>
      <c r="P72" s="1012"/>
      <c r="Q72" s="1013">
        <v>82</v>
      </c>
      <c r="R72" s="1007"/>
      <c r="S72" s="1007"/>
      <c r="T72" s="1007"/>
      <c r="U72" s="1007"/>
      <c r="V72" s="1007">
        <v>64</v>
      </c>
      <c r="W72" s="1007"/>
      <c r="X72" s="1007"/>
      <c r="Y72" s="1007"/>
      <c r="Z72" s="1007"/>
      <c r="AA72" s="1007">
        <v>19</v>
      </c>
      <c r="AB72" s="1007"/>
      <c r="AC72" s="1007"/>
      <c r="AD72" s="1007"/>
      <c r="AE72" s="1007"/>
      <c r="AF72" s="1007">
        <v>19</v>
      </c>
      <c r="AG72" s="1007"/>
      <c r="AH72" s="1007"/>
      <c r="AI72" s="1007"/>
      <c r="AJ72" s="1007"/>
      <c r="AK72" s="1007" t="s">
        <v>601</v>
      </c>
      <c r="AL72" s="1007"/>
      <c r="AM72" s="1007"/>
      <c r="AN72" s="1007"/>
      <c r="AO72" s="1007"/>
      <c r="AP72" s="1007" t="s">
        <v>601</v>
      </c>
      <c r="AQ72" s="1007"/>
      <c r="AR72" s="1007"/>
      <c r="AS72" s="1007"/>
      <c r="AT72" s="1007"/>
      <c r="AU72" s="1007" t="s">
        <v>601</v>
      </c>
      <c r="AV72" s="1007"/>
      <c r="AW72" s="1007"/>
      <c r="AX72" s="1007"/>
      <c r="AY72" s="1007"/>
      <c r="AZ72" s="1008"/>
      <c r="BA72" s="1008"/>
      <c r="BB72" s="1008"/>
      <c r="BC72" s="1008"/>
      <c r="BD72" s="1009"/>
      <c r="BE72" s="241"/>
      <c r="BF72" s="241"/>
      <c r="BG72" s="241"/>
      <c r="BH72" s="241"/>
      <c r="BI72" s="241"/>
      <c r="BJ72" s="241"/>
      <c r="BK72" s="241"/>
      <c r="BL72" s="241"/>
      <c r="BM72" s="241"/>
      <c r="BN72" s="241"/>
      <c r="BO72" s="241"/>
      <c r="BP72" s="241"/>
      <c r="BQ72" s="238">
        <v>66</v>
      </c>
      <c r="BR72" s="243"/>
      <c r="BS72" s="981"/>
      <c r="BT72" s="982"/>
      <c r="BU72" s="982"/>
      <c r="BV72" s="982"/>
      <c r="BW72" s="982"/>
      <c r="BX72" s="982"/>
      <c r="BY72" s="982"/>
      <c r="BZ72" s="982"/>
      <c r="CA72" s="982"/>
      <c r="CB72" s="982"/>
      <c r="CC72" s="982"/>
      <c r="CD72" s="982"/>
      <c r="CE72" s="982"/>
      <c r="CF72" s="982"/>
      <c r="CG72" s="991"/>
      <c r="CH72" s="992"/>
      <c r="CI72" s="993"/>
      <c r="CJ72" s="993"/>
      <c r="CK72" s="993"/>
      <c r="CL72" s="994"/>
      <c r="CM72" s="992"/>
      <c r="CN72" s="993"/>
      <c r="CO72" s="993"/>
      <c r="CP72" s="993"/>
      <c r="CQ72" s="994"/>
      <c r="CR72" s="992"/>
      <c r="CS72" s="993"/>
      <c r="CT72" s="993"/>
      <c r="CU72" s="993"/>
      <c r="CV72" s="994"/>
      <c r="CW72" s="992"/>
      <c r="CX72" s="993"/>
      <c r="CY72" s="993"/>
      <c r="CZ72" s="993"/>
      <c r="DA72" s="994"/>
      <c r="DB72" s="992"/>
      <c r="DC72" s="993"/>
      <c r="DD72" s="993"/>
      <c r="DE72" s="993"/>
      <c r="DF72" s="994"/>
      <c r="DG72" s="992"/>
      <c r="DH72" s="993"/>
      <c r="DI72" s="993"/>
      <c r="DJ72" s="993"/>
      <c r="DK72" s="994"/>
      <c r="DL72" s="992"/>
      <c r="DM72" s="993"/>
      <c r="DN72" s="993"/>
      <c r="DO72" s="993"/>
      <c r="DP72" s="994"/>
      <c r="DQ72" s="992"/>
      <c r="DR72" s="993"/>
      <c r="DS72" s="993"/>
      <c r="DT72" s="993"/>
      <c r="DU72" s="994"/>
      <c r="DV72" s="981"/>
      <c r="DW72" s="982"/>
      <c r="DX72" s="982"/>
      <c r="DY72" s="982"/>
      <c r="DZ72" s="983"/>
      <c r="EA72" s="230"/>
    </row>
    <row r="73" spans="1:131" ht="26.25" customHeight="1" x14ac:dyDescent="0.15">
      <c r="A73" s="238">
        <v>6</v>
      </c>
      <c r="B73" s="1010" t="s">
        <v>597</v>
      </c>
      <c r="C73" s="1011"/>
      <c r="D73" s="1011"/>
      <c r="E73" s="1011"/>
      <c r="F73" s="1011"/>
      <c r="G73" s="1011"/>
      <c r="H73" s="1011"/>
      <c r="I73" s="1011"/>
      <c r="J73" s="1011"/>
      <c r="K73" s="1011"/>
      <c r="L73" s="1011"/>
      <c r="M73" s="1011"/>
      <c r="N73" s="1011"/>
      <c r="O73" s="1011"/>
      <c r="P73" s="1012"/>
      <c r="Q73" s="1013">
        <v>146</v>
      </c>
      <c r="R73" s="1007"/>
      <c r="S73" s="1007"/>
      <c r="T73" s="1007"/>
      <c r="U73" s="1007"/>
      <c r="V73" s="1007">
        <v>135</v>
      </c>
      <c r="W73" s="1007"/>
      <c r="X73" s="1007"/>
      <c r="Y73" s="1007"/>
      <c r="Z73" s="1007"/>
      <c r="AA73" s="1007">
        <v>11</v>
      </c>
      <c r="AB73" s="1007"/>
      <c r="AC73" s="1007"/>
      <c r="AD73" s="1007"/>
      <c r="AE73" s="1007"/>
      <c r="AF73" s="1007">
        <v>11</v>
      </c>
      <c r="AG73" s="1007"/>
      <c r="AH73" s="1007"/>
      <c r="AI73" s="1007"/>
      <c r="AJ73" s="1007"/>
      <c r="AK73" s="1007">
        <v>32</v>
      </c>
      <c r="AL73" s="1007"/>
      <c r="AM73" s="1007"/>
      <c r="AN73" s="1007"/>
      <c r="AO73" s="1007"/>
      <c r="AP73" s="1007" t="s">
        <v>601</v>
      </c>
      <c r="AQ73" s="1007"/>
      <c r="AR73" s="1007"/>
      <c r="AS73" s="1007"/>
      <c r="AT73" s="1007"/>
      <c r="AU73" s="1007" t="s">
        <v>601</v>
      </c>
      <c r="AV73" s="1007"/>
      <c r="AW73" s="1007"/>
      <c r="AX73" s="1007"/>
      <c r="AY73" s="1007"/>
      <c r="AZ73" s="1008"/>
      <c r="BA73" s="1008"/>
      <c r="BB73" s="1008"/>
      <c r="BC73" s="1008"/>
      <c r="BD73" s="1009"/>
      <c r="BE73" s="241"/>
      <c r="BF73" s="241"/>
      <c r="BG73" s="241"/>
      <c r="BH73" s="241"/>
      <c r="BI73" s="241"/>
      <c r="BJ73" s="241"/>
      <c r="BK73" s="241"/>
      <c r="BL73" s="241"/>
      <c r="BM73" s="241"/>
      <c r="BN73" s="241"/>
      <c r="BO73" s="241"/>
      <c r="BP73" s="241"/>
      <c r="BQ73" s="238">
        <v>67</v>
      </c>
      <c r="BR73" s="243"/>
      <c r="BS73" s="981"/>
      <c r="BT73" s="982"/>
      <c r="BU73" s="982"/>
      <c r="BV73" s="982"/>
      <c r="BW73" s="982"/>
      <c r="BX73" s="982"/>
      <c r="BY73" s="982"/>
      <c r="BZ73" s="982"/>
      <c r="CA73" s="982"/>
      <c r="CB73" s="982"/>
      <c r="CC73" s="982"/>
      <c r="CD73" s="982"/>
      <c r="CE73" s="982"/>
      <c r="CF73" s="982"/>
      <c r="CG73" s="991"/>
      <c r="CH73" s="992"/>
      <c r="CI73" s="993"/>
      <c r="CJ73" s="993"/>
      <c r="CK73" s="993"/>
      <c r="CL73" s="994"/>
      <c r="CM73" s="992"/>
      <c r="CN73" s="993"/>
      <c r="CO73" s="993"/>
      <c r="CP73" s="993"/>
      <c r="CQ73" s="994"/>
      <c r="CR73" s="992"/>
      <c r="CS73" s="993"/>
      <c r="CT73" s="993"/>
      <c r="CU73" s="993"/>
      <c r="CV73" s="994"/>
      <c r="CW73" s="992"/>
      <c r="CX73" s="993"/>
      <c r="CY73" s="993"/>
      <c r="CZ73" s="993"/>
      <c r="DA73" s="994"/>
      <c r="DB73" s="992"/>
      <c r="DC73" s="993"/>
      <c r="DD73" s="993"/>
      <c r="DE73" s="993"/>
      <c r="DF73" s="994"/>
      <c r="DG73" s="992"/>
      <c r="DH73" s="993"/>
      <c r="DI73" s="993"/>
      <c r="DJ73" s="993"/>
      <c r="DK73" s="994"/>
      <c r="DL73" s="992"/>
      <c r="DM73" s="993"/>
      <c r="DN73" s="993"/>
      <c r="DO73" s="993"/>
      <c r="DP73" s="994"/>
      <c r="DQ73" s="992"/>
      <c r="DR73" s="993"/>
      <c r="DS73" s="993"/>
      <c r="DT73" s="993"/>
      <c r="DU73" s="994"/>
      <c r="DV73" s="981"/>
      <c r="DW73" s="982"/>
      <c r="DX73" s="982"/>
      <c r="DY73" s="982"/>
      <c r="DZ73" s="983"/>
      <c r="EA73" s="230"/>
    </row>
    <row r="74" spans="1:131" ht="26.25" customHeight="1" x14ac:dyDescent="0.15">
      <c r="A74" s="238">
        <v>7</v>
      </c>
      <c r="B74" s="1010" t="s">
        <v>598</v>
      </c>
      <c r="C74" s="1011"/>
      <c r="D74" s="1011"/>
      <c r="E74" s="1011"/>
      <c r="F74" s="1011"/>
      <c r="G74" s="1011"/>
      <c r="H74" s="1011"/>
      <c r="I74" s="1011"/>
      <c r="J74" s="1011"/>
      <c r="K74" s="1011"/>
      <c r="L74" s="1011"/>
      <c r="M74" s="1011"/>
      <c r="N74" s="1011"/>
      <c r="O74" s="1011"/>
      <c r="P74" s="1012"/>
      <c r="Q74" s="1013">
        <v>542</v>
      </c>
      <c r="R74" s="1007"/>
      <c r="S74" s="1007"/>
      <c r="T74" s="1007"/>
      <c r="U74" s="1007"/>
      <c r="V74" s="1007">
        <v>507</v>
      </c>
      <c r="W74" s="1007"/>
      <c r="X74" s="1007"/>
      <c r="Y74" s="1007"/>
      <c r="Z74" s="1007"/>
      <c r="AA74" s="1007">
        <v>35</v>
      </c>
      <c r="AB74" s="1007"/>
      <c r="AC74" s="1007"/>
      <c r="AD74" s="1007"/>
      <c r="AE74" s="1007"/>
      <c r="AF74" s="1007">
        <v>35</v>
      </c>
      <c r="AG74" s="1007"/>
      <c r="AH74" s="1007"/>
      <c r="AI74" s="1007"/>
      <c r="AJ74" s="1007"/>
      <c r="AK74" s="1007" t="s">
        <v>601</v>
      </c>
      <c r="AL74" s="1007"/>
      <c r="AM74" s="1007"/>
      <c r="AN74" s="1007"/>
      <c r="AO74" s="1007"/>
      <c r="AP74" s="1007" t="s">
        <v>601</v>
      </c>
      <c r="AQ74" s="1007"/>
      <c r="AR74" s="1007"/>
      <c r="AS74" s="1007"/>
      <c r="AT74" s="1007"/>
      <c r="AU74" s="1007" t="s">
        <v>601</v>
      </c>
      <c r="AV74" s="1007"/>
      <c r="AW74" s="1007"/>
      <c r="AX74" s="1007"/>
      <c r="AY74" s="1007"/>
      <c r="AZ74" s="1008"/>
      <c r="BA74" s="1008"/>
      <c r="BB74" s="1008"/>
      <c r="BC74" s="1008"/>
      <c r="BD74" s="1009"/>
      <c r="BE74" s="241"/>
      <c r="BF74" s="241"/>
      <c r="BG74" s="241"/>
      <c r="BH74" s="241"/>
      <c r="BI74" s="241"/>
      <c r="BJ74" s="241"/>
      <c r="BK74" s="241"/>
      <c r="BL74" s="241"/>
      <c r="BM74" s="241"/>
      <c r="BN74" s="241"/>
      <c r="BO74" s="241"/>
      <c r="BP74" s="241"/>
      <c r="BQ74" s="238">
        <v>68</v>
      </c>
      <c r="BR74" s="243"/>
      <c r="BS74" s="981"/>
      <c r="BT74" s="982"/>
      <c r="BU74" s="982"/>
      <c r="BV74" s="982"/>
      <c r="BW74" s="982"/>
      <c r="BX74" s="982"/>
      <c r="BY74" s="982"/>
      <c r="BZ74" s="982"/>
      <c r="CA74" s="982"/>
      <c r="CB74" s="982"/>
      <c r="CC74" s="982"/>
      <c r="CD74" s="982"/>
      <c r="CE74" s="982"/>
      <c r="CF74" s="982"/>
      <c r="CG74" s="991"/>
      <c r="CH74" s="992"/>
      <c r="CI74" s="993"/>
      <c r="CJ74" s="993"/>
      <c r="CK74" s="993"/>
      <c r="CL74" s="994"/>
      <c r="CM74" s="992"/>
      <c r="CN74" s="993"/>
      <c r="CO74" s="993"/>
      <c r="CP74" s="993"/>
      <c r="CQ74" s="994"/>
      <c r="CR74" s="992"/>
      <c r="CS74" s="993"/>
      <c r="CT74" s="993"/>
      <c r="CU74" s="993"/>
      <c r="CV74" s="994"/>
      <c r="CW74" s="992"/>
      <c r="CX74" s="993"/>
      <c r="CY74" s="993"/>
      <c r="CZ74" s="993"/>
      <c r="DA74" s="994"/>
      <c r="DB74" s="992"/>
      <c r="DC74" s="993"/>
      <c r="DD74" s="993"/>
      <c r="DE74" s="993"/>
      <c r="DF74" s="994"/>
      <c r="DG74" s="992"/>
      <c r="DH74" s="993"/>
      <c r="DI74" s="993"/>
      <c r="DJ74" s="993"/>
      <c r="DK74" s="994"/>
      <c r="DL74" s="992"/>
      <c r="DM74" s="993"/>
      <c r="DN74" s="993"/>
      <c r="DO74" s="993"/>
      <c r="DP74" s="994"/>
      <c r="DQ74" s="992"/>
      <c r="DR74" s="993"/>
      <c r="DS74" s="993"/>
      <c r="DT74" s="993"/>
      <c r="DU74" s="994"/>
      <c r="DV74" s="981"/>
      <c r="DW74" s="982"/>
      <c r="DX74" s="982"/>
      <c r="DY74" s="982"/>
      <c r="DZ74" s="983"/>
      <c r="EA74" s="230"/>
    </row>
    <row r="75" spans="1:131" ht="26.25" customHeight="1" x14ac:dyDescent="0.15">
      <c r="A75" s="238">
        <v>8</v>
      </c>
      <c r="B75" s="1010" t="s">
        <v>599</v>
      </c>
      <c r="C75" s="1011"/>
      <c r="D75" s="1011"/>
      <c r="E75" s="1011"/>
      <c r="F75" s="1011"/>
      <c r="G75" s="1011"/>
      <c r="H75" s="1011"/>
      <c r="I75" s="1011"/>
      <c r="J75" s="1011"/>
      <c r="K75" s="1011"/>
      <c r="L75" s="1011"/>
      <c r="M75" s="1011"/>
      <c r="N75" s="1011"/>
      <c r="O75" s="1011"/>
      <c r="P75" s="1012"/>
      <c r="Q75" s="1014">
        <v>154466</v>
      </c>
      <c r="R75" s="1015"/>
      <c r="S75" s="1015"/>
      <c r="T75" s="1015"/>
      <c r="U75" s="1016"/>
      <c r="V75" s="1017">
        <v>151330</v>
      </c>
      <c r="W75" s="1015"/>
      <c r="X75" s="1015"/>
      <c r="Y75" s="1015"/>
      <c r="Z75" s="1016"/>
      <c r="AA75" s="1017">
        <v>3136</v>
      </c>
      <c r="AB75" s="1015"/>
      <c r="AC75" s="1015"/>
      <c r="AD75" s="1015"/>
      <c r="AE75" s="1016"/>
      <c r="AF75" s="1017">
        <v>3136</v>
      </c>
      <c r="AG75" s="1015"/>
      <c r="AH75" s="1015"/>
      <c r="AI75" s="1015"/>
      <c r="AJ75" s="1016"/>
      <c r="AK75" s="1017">
        <v>668</v>
      </c>
      <c r="AL75" s="1015"/>
      <c r="AM75" s="1015"/>
      <c r="AN75" s="1015"/>
      <c r="AO75" s="1016"/>
      <c r="AP75" s="1007" t="s">
        <v>601</v>
      </c>
      <c r="AQ75" s="1007"/>
      <c r="AR75" s="1007"/>
      <c r="AS75" s="1007"/>
      <c r="AT75" s="1007"/>
      <c r="AU75" s="1007" t="s">
        <v>601</v>
      </c>
      <c r="AV75" s="1007"/>
      <c r="AW75" s="1007"/>
      <c r="AX75" s="1007"/>
      <c r="AY75" s="1007"/>
      <c r="AZ75" s="1008"/>
      <c r="BA75" s="1008"/>
      <c r="BB75" s="1008"/>
      <c r="BC75" s="1008"/>
      <c r="BD75" s="1009"/>
      <c r="BE75" s="241"/>
      <c r="BF75" s="241"/>
      <c r="BG75" s="241"/>
      <c r="BH75" s="241"/>
      <c r="BI75" s="241"/>
      <c r="BJ75" s="241"/>
      <c r="BK75" s="241"/>
      <c r="BL75" s="241"/>
      <c r="BM75" s="241"/>
      <c r="BN75" s="241"/>
      <c r="BO75" s="241"/>
      <c r="BP75" s="241"/>
      <c r="BQ75" s="238">
        <v>69</v>
      </c>
      <c r="BR75" s="243"/>
      <c r="BS75" s="981"/>
      <c r="BT75" s="982"/>
      <c r="BU75" s="982"/>
      <c r="BV75" s="982"/>
      <c r="BW75" s="982"/>
      <c r="BX75" s="982"/>
      <c r="BY75" s="982"/>
      <c r="BZ75" s="982"/>
      <c r="CA75" s="982"/>
      <c r="CB75" s="982"/>
      <c r="CC75" s="982"/>
      <c r="CD75" s="982"/>
      <c r="CE75" s="982"/>
      <c r="CF75" s="982"/>
      <c r="CG75" s="991"/>
      <c r="CH75" s="992"/>
      <c r="CI75" s="993"/>
      <c r="CJ75" s="993"/>
      <c r="CK75" s="993"/>
      <c r="CL75" s="994"/>
      <c r="CM75" s="992"/>
      <c r="CN75" s="993"/>
      <c r="CO75" s="993"/>
      <c r="CP75" s="993"/>
      <c r="CQ75" s="994"/>
      <c r="CR75" s="992"/>
      <c r="CS75" s="993"/>
      <c r="CT75" s="993"/>
      <c r="CU75" s="993"/>
      <c r="CV75" s="994"/>
      <c r="CW75" s="992"/>
      <c r="CX75" s="993"/>
      <c r="CY75" s="993"/>
      <c r="CZ75" s="993"/>
      <c r="DA75" s="994"/>
      <c r="DB75" s="992"/>
      <c r="DC75" s="993"/>
      <c r="DD75" s="993"/>
      <c r="DE75" s="993"/>
      <c r="DF75" s="994"/>
      <c r="DG75" s="992"/>
      <c r="DH75" s="993"/>
      <c r="DI75" s="993"/>
      <c r="DJ75" s="993"/>
      <c r="DK75" s="994"/>
      <c r="DL75" s="992"/>
      <c r="DM75" s="993"/>
      <c r="DN75" s="993"/>
      <c r="DO75" s="993"/>
      <c r="DP75" s="994"/>
      <c r="DQ75" s="992"/>
      <c r="DR75" s="993"/>
      <c r="DS75" s="993"/>
      <c r="DT75" s="993"/>
      <c r="DU75" s="994"/>
      <c r="DV75" s="981"/>
      <c r="DW75" s="982"/>
      <c r="DX75" s="982"/>
      <c r="DY75" s="982"/>
      <c r="DZ75" s="983"/>
      <c r="EA75" s="230"/>
    </row>
    <row r="76" spans="1:131" ht="26.25" customHeight="1" x14ac:dyDescent="0.15">
      <c r="A76" s="238">
        <v>9</v>
      </c>
      <c r="B76" s="1010" t="s">
        <v>600</v>
      </c>
      <c r="C76" s="1011"/>
      <c r="D76" s="1011"/>
      <c r="E76" s="1011"/>
      <c r="F76" s="1011"/>
      <c r="G76" s="1011"/>
      <c r="H76" s="1011"/>
      <c r="I76" s="1011"/>
      <c r="J76" s="1011"/>
      <c r="K76" s="1011"/>
      <c r="L76" s="1011"/>
      <c r="M76" s="1011"/>
      <c r="N76" s="1011"/>
      <c r="O76" s="1011"/>
      <c r="P76" s="1012"/>
      <c r="Q76" s="1014">
        <v>809</v>
      </c>
      <c r="R76" s="1015"/>
      <c r="S76" s="1015"/>
      <c r="T76" s="1015"/>
      <c r="U76" s="1016"/>
      <c r="V76" s="1017">
        <v>802</v>
      </c>
      <c r="W76" s="1015"/>
      <c r="X76" s="1015"/>
      <c r="Y76" s="1015"/>
      <c r="Z76" s="1016"/>
      <c r="AA76" s="1017">
        <v>7</v>
      </c>
      <c r="AB76" s="1015"/>
      <c r="AC76" s="1015"/>
      <c r="AD76" s="1015"/>
      <c r="AE76" s="1016"/>
      <c r="AF76" s="1017">
        <v>7</v>
      </c>
      <c r="AG76" s="1015"/>
      <c r="AH76" s="1015"/>
      <c r="AI76" s="1015"/>
      <c r="AJ76" s="1016"/>
      <c r="AK76" s="1017" t="s">
        <v>601</v>
      </c>
      <c r="AL76" s="1015"/>
      <c r="AM76" s="1015"/>
      <c r="AN76" s="1015"/>
      <c r="AO76" s="1016"/>
      <c r="AP76" s="1007" t="s">
        <v>601</v>
      </c>
      <c r="AQ76" s="1007"/>
      <c r="AR76" s="1007"/>
      <c r="AS76" s="1007"/>
      <c r="AT76" s="1007"/>
      <c r="AU76" s="1007" t="s">
        <v>601</v>
      </c>
      <c r="AV76" s="1007"/>
      <c r="AW76" s="1007"/>
      <c r="AX76" s="1007"/>
      <c r="AY76" s="1007"/>
      <c r="AZ76" s="1008"/>
      <c r="BA76" s="1008"/>
      <c r="BB76" s="1008"/>
      <c r="BC76" s="1008"/>
      <c r="BD76" s="1009"/>
      <c r="BE76" s="241"/>
      <c r="BF76" s="241"/>
      <c r="BG76" s="241"/>
      <c r="BH76" s="241"/>
      <c r="BI76" s="241"/>
      <c r="BJ76" s="241"/>
      <c r="BK76" s="241"/>
      <c r="BL76" s="241"/>
      <c r="BM76" s="241"/>
      <c r="BN76" s="241"/>
      <c r="BO76" s="241"/>
      <c r="BP76" s="241"/>
      <c r="BQ76" s="238">
        <v>70</v>
      </c>
      <c r="BR76" s="243"/>
      <c r="BS76" s="981"/>
      <c r="BT76" s="982"/>
      <c r="BU76" s="982"/>
      <c r="BV76" s="982"/>
      <c r="BW76" s="982"/>
      <c r="BX76" s="982"/>
      <c r="BY76" s="982"/>
      <c r="BZ76" s="982"/>
      <c r="CA76" s="982"/>
      <c r="CB76" s="982"/>
      <c r="CC76" s="982"/>
      <c r="CD76" s="982"/>
      <c r="CE76" s="982"/>
      <c r="CF76" s="982"/>
      <c r="CG76" s="991"/>
      <c r="CH76" s="992"/>
      <c r="CI76" s="993"/>
      <c r="CJ76" s="993"/>
      <c r="CK76" s="993"/>
      <c r="CL76" s="994"/>
      <c r="CM76" s="992"/>
      <c r="CN76" s="993"/>
      <c r="CO76" s="993"/>
      <c r="CP76" s="993"/>
      <c r="CQ76" s="994"/>
      <c r="CR76" s="992"/>
      <c r="CS76" s="993"/>
      <c r="CT76" s="993"/>
      <c r="CU76" s="993"/>
      <c r="CV76" s="994"/>
      <c r="CW76" s="992"/>
      <c r="CX76" s="993"/>
      <c r="CY76" s="993"/>
      <c r="CZ76" s="993"/>
      <c r="DA76" s="994"/>
      <c r="DB76" s="992"/>
      <c r="DC76" s="993"/>
      <c r="DD76" s="993"/>
      <c r="DE76" s="993"/>
      <c r="DF76" s="994"/>
      <c r="DG76" s="992"/>
      <c r="DH76" s="993"/>
      <c r="DI76" s="993"/>
      <c r="DJ76" s="993"/>
      <c r="DK76" s="994"/>
      <c r="DL76" s="992"/>
      <c r="DM76" s="993"/>
      <c r="DN76" s="993"/>
      <c r="DO76" s="993"/>
      <c r="DP76" s="994"/>
      <c r="DQ76" s="992"/>
      <c r="DR76" s="993"/>
      <c r="DS76" s="993"/>
      <c r="DT76" s="993"/>
      <c r="DU76" s="994"/>
      <c r="DV76" s="981"/>
      <c r="DW76" s="982"/>
      <c r="DX76" s="982"/>
      <c r="DY76" s="982"/>
      <c r="DZ76" s="983"/>
      <c r="EA76" s="230"/>
    </row>
    <row r="77" spans="1:131" ht="26.25" customHeight="1" x14ac:dyDescent="0.15">
      <c r="A77" s="238">
        <v>10</v>
      </c>
      <c r="B77" s="1010"/>
      <c r="C77" s="1011"/>
      <c r="D77" s="1011"/>
      <c r="E77" s="1011"/>
      <c r="F77" s="1011"/>
      <c r="G77" s="1011"/>
      <c r="H77" s="1011"/>
      <c r="I77" s="1011"/>
      <c r="J77" s="1011"/>
      <c r="K77" s="1011"/>
      <c r="L77" s="1011"/>
      <c r="M77" s="1011"/>
      <c r="N77" s="1011"/>
      <c r="O77" s="1011"/>
      <c r="P77" s="1012"/>
      <c r="Q77" s="1014"/>
      <c r="R77" s="1015"/>
      <c r="S77" s="1015"/>
      <c r="T77" s="1015"/>
      <c r="U77" s="1016"/>
      <c r="V77" s="1017"/>
      <c r="W77" s="1015"/>
      <c r="X77" s="1015"/>
      <c r="Y77" s="1015"/>
      <c r="Z77" s="1016"/>
      <c r="AA77" s="1017"/>
      <c r="AB77" s="1015"/>
      <c r="AC77" s="1015"/>
      <c r="AD77" s="1015"/>
      <c r="AE77" s="1016"/>
      <c r="AF77" s="1017"/>
      <c r="AG77" s="1015"/>
      <c r="AH77" s="1015"/>
      <c r="AI77" s="1015"/>
      <c r="AJ77" s="1016"/>
      <c r="AK77" s="1017"/>
      <c r="AL77" s="1015"/>
      <c r="AM77" s="1015"/>
      <c r="AN77" s="1015"/>
      <c r="AO77" s="1016"/>
      <c r="AP77" s="1017"/>
      <c r="AQ77" s="1015"/>
      <c r="AR77" s="1015"/>
      <c r="AS77" s="1015"/>
      <c r="AT77" s="1016"/>
      <c r="AU77" s="1017"/>
      <c r="AV77" s="1015"/>
      <c r="AW77" s="1015"/>
      <c r="AX77" s="1015"/>
      <c r="AY77" s="1016"/>
      <c r="AZ77" s="1008"/>
      <c r="BA77" s="1008"/>
      <c r="BB77" s="1008"/>
      <c r="BC77" s="1008"/>
      <c r="BD77" s="1009"/>
      <c r="BE77" s="241"/>
      <c r="BF77" s="241"/>
      <c r="BG77" s="241"/>
      <c r="BH77" s="241"/>
      <c r="BI77" s="241"/>
      <c r="BJ77" s="241"/>
      <c r="BK77" s="241"/>
      <c r="BL77" s="241"/>
      <c r="BM77" s="241"/>
      <c r="BN77" s="241"/>
      <c r="BO77" s="241"/>
      <c r="BP77" s="241"/>
      <c r="BQ77" s="238">
        <v>71</v>
      </c>
      <c r="BR77" s="243"/>
      <c r="BS77" s="981"/>
      <c r="BT77" s="982"/>
      <c r="BU77" s="982"/>
      <c r="BV77" s="982"/>
      <c r="BW77" s="982"/>
      <c r="BX77" s="982"/>
      <c r="BY77" s="982"/>
      <c r="BZ77" s="982"/>
      <c r="CA77" s="982"/>
      <c r="CB77" s="982"/>
      <c r="CC77" s="982"/>
      <c r="CD77" s="982"/>
      <c r="CE77" s="982"/>
      <c r="CF77" s="982"/>
      <c r="CG77" s="991"/>
      <c r="CH77" s="992"/>
      <c r="CI77" s="993"/>
      <c r="CJ77" s="993"/>
      <c r="CK77" s="993"/>
      <c r="CL77" s="994"/>
      <c r="CM77" s="992"/>
      <c r="CN77" s="993"/>
      <c r="CO77" s="993"/>
      <c r="CP77" s="993"/>
      <c r="CQ77" s="994"/>
      <c r="CR77" s="992"/>
      <c r="CS77" s="993"/>
      <c r="CT77" s="993"/>
      <c r="CU77" s="993"/>
      <c r="CV77" s="994"/>
      <c r="CW77" s="992"/>
      <c r="CX77" s="993"/>
      <c r="CY77" s="993"/>
      <c r="CZ77" s="993"/>
      <c r="DA77" s="994"/>
      <c r="DB77" s="992"/>
      <c r="DC77" s="993"/>
      <c r="DD77" s="993"/>
      <c r="DE77" s="993"/>
      <c r="DF77" s="994"/>
      <c r="DG77" s="992"/>
      <c r="DH77" s="993"/>
      <c r="DI77" s="993"/>
      <c r="DJ77" s="993"/>
      <c r="DK77" s="994"/>
      <c r="DL77" s="992"/>
      <c r="DM77" s="993"/>
      <c r="DN77" s="993"/>
      <c r="DO77" s="993"/>
      <c r="DP77" s="994"/>
      <c r="DQ77" s="992"/>
      <c r="DR77" s="993"/>
      <c r="DS77" s="993"/>
      <c r="DT77" s="993"/>
      <c r="DU77" s="994"/>
      <c r="DV77" s="981"/>
      <c r="DW77" s="982"/>
      <c r="DX77" s="982"/>
      <c r="DY77" s="982"/>
      <c r="DZ77" s="983"/>
      <c r="EA77" s="230"/>
    </row>
    <row r="78" spans="1:131" ht="26.25" customHeight="1" x14ac:dyDescent="0.15">
      <c r="A78" s="238">
        <v>11</v>
      </c>
      <c r="B78" s="1010"/>
      <c r="C78" s="1011"/>
      <c r="D78" s="1011"/>
      <c r="E78" s="1011"/>
      <c r="F78" s="1011"/>
      <c r="G78" s="1011"/>
      <c r="H78" s="1011"/>
      <c r="I78" s="1011"/>
      <c r="J78" s="1011"/>
      <c r="K78" s="1011"/>
      <c r="L78" s="1011"/>
      <c r="M78" s="1011"/>
      <c r="N78" s="1011"/>
      <c r="O78" s="1011"/>
      <c r="P78" s="1012"/>
      <c r="Q78" s="1013"/>
      <c r="R78" s="1007"/>
      <c r="S78" s="1007"/>
      <c r="T78" s="1007"/>
      <c r="U78" s="1007"/>
      <c r="V78" s="1007"/>
      <c r="W78" s="1007"/>
      <c r="X78" s="1007"/>
      <c r="Y78" s="1007"/>
      <c r="Z78" s="1007"/>
      <c r="AA78" s="1007"/>
      <c r="AB78" s="1007"/>
      <c r="AC78" s="1007"/>
      <c r="AD78" s="1007"/>
      <c r="AE78" s="1007"/>
      <c r="AF78" s="1007"/>
      <c r="AG78" s="1007"/>
      <c r="AH78" s="1007"/>
      <c r="AI78" s="1007"/>
      <c r="AJ78" s="1007"/>
      <c r="AK78" s="1007"/>
      <c r="AL78" s="1007"/>
      <c r="AM78" s="1007"/>
      <c r="AN78" s="1007"/>
      <c r="AO78" s="1007"/>
      <c r="AP78" s="1007"/>
      <c r="AQ78" s="1007"/>
      <c r="AR78" s="1007"/>
      <c r="AS78" s="1007"/>
      <c r="AT78" s="1007"/>
      <c r="AU78" s="1007"/>
      <c r="AV78" s="1007"/>
      <c r="AW78" s="1007"/>
      <c r="AX78" s="1007"/>
      <c r="AY78" s="1007"/>
      <c r="AZ78" s="1008"/>
      <c r="BA78" s="1008"/>
      <c r="BB78" s="1008"/>
      <c r="BC78" s="1008"/>
      <c r="BD78" s="1009"/>
      <c r="BE78" s="241"/>
      <c r="BF78" s="241"/>
      <c r="BG78" s="241"/>
      <c r="BH78" s="241"/>
      <c r="BI78" s="241"/>
      <c r="BJ78" s="230"/>
      <c r="BK78" s="230"/>
      <c r="BL78" s="230"/>
      <c r="BM78" s="230"/>
      <c r="BN78" s="230"/>
      <c r="BO78" s="241"/>
      <c r="BP78" s="241"/>
      <c r="BQ78" s="238">
        <v>72</v>
      </c>
      <c r="BR78" s="243"/>
      <c r="BS78" s="981"/>
      <c r="BT78" s="982"/>
      <c r="BU78" s="982"/>
      <c r="BV78" s="982"/>
      <c r="BW78" s="982"/>
      <c r="BX78" s="982"/>
      <c r="BY78" s="982"/>
      <c r="BZ78" s="982"/>
      <c r="CA78" s="982"/>
      <c r="CB78" s="982"/>
      <c r="CC78" s="982"/>
      <c r="CD78" s="982"/>
      <c r="CE78" s="982"/>
      <c r="CF78" s="982"/>
      <c r="CG78" s="991"/>
      <c r="CH78" s="992"/>
      <c r="CI78" s="993"/>
      <c r="CJ78" s="993"/>
      <c r="CK78" s="993"/>
      <c r="CL78" s="994"/>
      <c r="CM78" s="992"/>
      <c r="CN78" s="993"/>
      <c r="CO78" s="993"/>
      <c r="CP78" s="993"/>
      <c r="CQ78" s="994"/>
      <c r="CR78" s="992"/>
      <c r="CS78" s="993"/>
      <c r="CT78" s="993"/>
      <c r="CU78" s="993"/>
      <c r="CV78" s="994"/>
      <c r="CW78" s="992"/>
      <c r="CX78" s="993"/>
      <c r="CY78" s="993"/>
      <c r="CZ78" s="993"/>
      <c r="DA78" s="994"/>
      <c r="DB78" s="992"/>
      <c r="DC78" s="993"/>
      <c r="DD78" s="993"/>
      <c r="DE78" s="993"/>
      <c r="DF78" s="994"/>
      <c r="DG78" s="992"/>
      <c r="DH78" s="993"/>
      <c r="DI78" s="993"/>
      <c r="DJ78" s="993"/>
      <c r="DK78" s="994"/>
      <c r="DL78" s="992"/>
      <c r="DM78" s="993"/>
      <c r="DN78" s="993"/>
      <c r="DO78" s="993"/>
      <c r="DP78" s="994"/>
      <c r="DQ78" s="992"/>
      <c r="DR78" s="993"/>
      <c r="DS78" s="993"/>
      <c r="DT78" s="993"/>
      <c r="DU78" s="994"/>
      <c r="DV78" s="981"/>
      <c r="DW78" s="982"/>
      <c r="DX78" s="982"/>
      <c r="DY78" s="982"/>
      <c r="DZ78" s="983"/>
      <c r="EA78" s="230"/>
    </row>
    <row r="79" spans="1:131" ht="26.25" customHeight="1" x14ac:dyDescent="0.15">
      <c r="A79" s="238">
        <v>12</v>
      </c>
      <c r="B79" s="1010"/>
      <c r="C79" s="1011"/>
      <c r="D79" s="1011"/>
      <c r="E79" s="1011"/>
      <c r="F79" s="1011"/>
      <c r="G79" s="1011"/>
      <c r="H79" s="1011"/>
      <c r="I79" s="1011"/>
      <c r="J79" s="1011"/>
      <c r="K79" s="1011"/>
      <c r="L79" s="1011"/>
      <c r="M79" s="1011"/>
      <c r="N79" s="1011"/>
      <c r="O79" s="1011"/>
      <c r="P79" s="1012"/>
      <c r="Q79" s="1013"/>
      <c r="R79" s="1007"/>
      <c r="S79" s="1007"/>
      <c r="T79" s="1007"/>
      <c r="U79" s="1007"/>
      <c r="V79" s="1007"/>
      <c r="W79" s="1007"/>
      <c r="X79" s="1007"/>
      <c r="Y79" s="1007"/>
      <c r="Z79" s="1007"/>
      <c r="AA79" s="1007"/>
      <c r="AB79" s="1007"/>
      <c r="AC79" s="1007"/>
      <c r="AD79" s="1007"/>
      <c r="AE79" s="1007"/>
      <c r="AF79" s="1007"/>
      <c r="AG79" s="1007"/>
      <c r="AH79" s="1007"/>
      <c r="AI79" s="1007"/>
      <c r="AJ79" s="1007"/>
      <c r="AK79" s="1007"/>
      <c r="AL79" s="1007"/>
      <c r="AM79" s="1007"/>
      <c r="AN79" s="1007"/>
      <c r="AO79" s="1007"/>
      <c r="AP79" s="1007"/>
      <c r="AQ79" s="1007"/>
      <c r="AR79" s="1007"/>
      <c r="AS79" s="1007"/>
      <c r="AT79" s="1007"/>
      <c r="AU79" s="1007"/>
      <c r="AV79" s="1007"/>
      <c r="AW79" s="1007"/>
      <c r="AX79" s="1007"/>
      <c r="AY79" s="1007"/>
      <c r="AZ79" s="1008"/>
      <c r="BA79" s="1008"/>
      <c r="BB79" s="1008"/>
      <c r="BC79" s="1008"/>
      <c r="BD79" s="1009"/>
      <c r="BE79" s="241"/>
      <c r="BF79" s="241"/>
      <c r="BG79" s="241"/>
      <c r="BH79" s="241"/>
      <c r="BI79" s="241"/>
      <c r="BJ79" s="230"/>
      <c r="BK79" s="230"/>
      <c r="BL79" s="230"/>
      <c r="BM79" s="230"/>
      <c r="BN79" s="230"/>
      <c r="BO79" s="241"/>
      <c r="BP79" s="241"/>
      <c r="BQ79" s="238">
        <v>73</v>
      </c>
      <c r="BR79" s="243"/>
      <c r="BS79" s="981"/>
      <c r="BT79" s="982"/>
      <c r="BU79" s="982"/>
      <c r="BV79" s="982"/>
      <c r="BW79" s="982"/>
      <c r="BX79" s="982"/>
      <c r="BY79" s="982"/>
      <c r="BZ79" s="982"/>
      <c r="CA79" s="982"/>
      <c r="CB79" s="982"/>
      <c r="CC79" s="982"/>
      <c r="CD79" s="982"/>
      <c r="CE79" s="982"/>
      <c r="CF79" s="982"/>
      <c r="CG79" s="991"/>
      <c r="CH79" s="992"/>
      <c r="CI79" s="993"/>
      <c r="CJ79" s="993"/>
      <c r="CK79" s="993"/>
      <c r="CL79" s="994"/>
      <c r="CM79" s="992"/>
      <c r="CN79" s="993"/>
      <c r="CO79" s="993"/>
      <c r="CP79" s="993"/>
      <c r="CQ79" s="994"/>
      <c r="CR79" s="992"/>
      <c r="CS79" s="993"/>
      <c r="CT79" s="993"/>
      <c r="CU79" s="993"/>
      <c r="CV79" s="994"/>
      <c r="CW79" s="992"/>
      <c r="CX79" s="993"/>
      <c r="CY79" s="993"/>
      <c r="CZ79" s="993"/>
      <c r="DA79" s="994"/>
      <c r="DB79" s="992"/>
      <c r="DC79" s="993"/>
      <c r="DD79" s="993"/>
      <c r="DE79" s="993"/>
      <c r="DF79" s="994"/>
      <c r="DG79" s="992"/>
      <c r="DH79" s="993"/>
      <c r="DI79" s="993"/>
      <c r="DJ79" s="993"/>
      <c r="DK79" s="994"/>
      <c r="DL79" s="992"/>
      <c r="DM79" s="993"/>
      <c r="DN79" s="993"/>
      <c r="DO79" s="993"/>
      <c r="DP79" s="994"/>
      <c r="DQ79" s="992"/>
      <c r="DR79" s="993"/>
      <c r="DS79" s="993"/>
      <c r="DT79" s="993"/>
      <c r="DU79" s="994"/>
      <c r="DV79" s="981"/>
      <c r="DW79" s="982"/>
      <c r="DX79" s="982"/>
      <c r="DY79" s="982"/>
      <c r="DZ79" s="983"/>
      <c r="EA79" s="230"/>
    </row>
    <row r="80" spans="1:131" ht="26.25" customHeight="1" x14ac:dyDescent="0.15">
      <c r="A80" s="238">
        <v>13</v>
      </c>
      <c r="B80" s="1010"/>
      <c r="C80" s="1011"/>
      <c r="D80" s="1011"/>
      <c r="E80" s="1011"/>
      <c r="F80" s="1011"/>
      <c r="G80" s="1011"/>
      <c r="H80" s="1011"/>
      <c r="I80" s="1011"/>
      <c r="J80" s="1011"/>
      <c r="K80" s="1011"/>
      <c r="L80" s="1011"/>
      <c r="M80" s="1011"/>
      <c r="N80" s="1011"/>
      <c r="O80" s="1011"/>
      <c r="P80" s="1012"/>
      <c r="Q80" s="1013"/>
      <c r="R80" s="1007"/>
      <c r="S80" s="1007"/>
      <c r="T80" s="1007"/>
      <c r="U80" s="1007"/>
      <c r="V80" s="1007"/>
      <c r="W80" s="1007"/>
      <c r="X80" s="1007"/>
      <c r="Y80" s="1007"/>
      <c r="Z80" s="1007"/>
      <c r="AA80" s="1007"/>
      <c r="AB80" s="1007"/>
      <c r="AC80" s="1007"/>
      <c r="AD80" s="1007"/>
      <c r="AE80" s="1007"/>
      <c r="AF80" s="1007"/>
      <c r="AG80" s="1007"/>
      <c r="AH80" s="1007"/>
      <c r="AI80" s="1007"/>
      <c r="AJ80" s="1007"/>
      <c r="AK80" s="1007"/>
      <c r="AL80" s="1007"/>
      <c r="AM80" s="1007"/>
      <c r="AN80" s="1007"/>
      <c r="AO80" s="1007"/>
      <c r="AP80" s="1007"/>
      <c r="AQ80" s="1007"/>
      <c r="AR80" s="1007"/>
      <c r="AS80" s="1007"/>
      <c r="AT80" s="1007"/>
      <c r="AU80" s="1007"/>
      <c r="AV80" s="1007"/>
      <c r="AW80" s="1007"/>
      <c r="AX80" s="1007"/>
      <c r="AY80" s="1007"/>
      <c r="AZ80" s="1008"/>
      <c r="BA80" s="1008"/>
      <c r="BB80" s="1008"/>
      <c r="BC80" s="1008"/>
      <c r="BD80" s="1009"/>
      <c r="BE80" s="241"/>
      <c r="BF80" s="241"/>
      <c r="BG80" s="241"/>
      <c r="BH80" s="241"/>
      <c r="BI80" s="241"/>
      <c r="BJ80" s="241"/>
      <c r="BK80" s="241"/>
      <c r="BL80" s="241"/>
      <c r="BM80" s="241"/>
      <c r="BN80" s="241"/>
      <c r="BO80" s="241"/>
      <c r="BP80" s="241"/>
      <c r="BQ80" s="238">
        <v>74</v>
      </c>
      <c r="BR80" s="243"/>
      <c r="BS80" s="981"/>
      <c r="BT80" s="982"/>
      <c r="BU80" s="982"/>
      <c r="BV80" s="982"/>
      <c r="BW80" s="982"/>
      <c r="BX80" s="982"/>
      <c r="BY80" s="982"/>
      <c r="BZ80" s="982"/>
      <c r="CA80" s="982"/>
      <c r="CB80" s="982"/>
      <c r="CC80" s="982"/>
      <c r="CD80" s="982"/>
      <c r="CE80" s="982"/>
      <c r="CF80" s="982"/>
      <c r="CG80" s="991"/>
      <c r="CH80" s="992"/>
      <c r="CI80" s="993"/>
      <c r="CJ80" s="993"/>
      <c r="CK80" s="993"/>
      <c r="CL80" s="994"/>
      <c r="CM80" s="992"/>
      <c r="CN80" s="993"/>
      <c r="CO80" s="993"/>
      <c r="CP80" s="993"/>
      <c r="CQ80" s="994"/>
      <c r="CR80" s="992"/>
      <c r="CS80" s="993"/>
      <c r="CT80" s="993"/>
      <c r="CU80" s="993"/>
      <c r="CV80" s="994"/>
      <c r="CW80" s="992"/>
      <c r="CX80" s="993"/>
      <c r="CY80" s="993"/>
      <c r="CZ80" s="993"/>
      <c r="DA80" s="994"/>
      <c r="DB80" s="992"/>
      <c r="DC80" s="993"/>
      <c r="DD80" s="993"/>
      <c r="DE80" s="993"/>
      <c r="DF80" s="994"/>
      <c r="DG80" s="992"/>
      <c r="DH80" s="993"/>
      <c r="DI80" s="993"/>
      <c r="DJ80" s="993"/>
      <c r="DK80" s="994"/>
      <c r="DL80" s="992"/>
      <c r="DM80" s="993"/>
      <c r="DN80" s="993"/>
      <c r="DO80" s="993"/>
      <c r="DP80" s="994"/>
      <c r="DQ80" s="992"/>
      <c r="DR80" s="993"/>
      <c r="DS80" s="993"/>
      <c r="DT80" s="993"/>
      <c r="DU80" s="994"/>
      <c r="DV80" s="981"/>
      <c r="DW80" s="982"/>
      <c r="DX80" s="982"/>
      <c r="DY80" s="982"/>
      <c r="DZ80" s="983"/>
      <c r="EA80" s="230"/>
    </row>
    <row r="81" spans="1:131" ht="26.25" customHeight="1" x14ac:dyDescent="0.15">
      <c r="A81" s="238">
        <v>14</v>
      </c>
      <c r="B81" s="1010"/>
      <c r="C81" s="1011"/>
      <c r="D81" s="1011"/>
      <c r="E81" s="1011"/>
      <c r="F81" s="1011"/>
      <c r="G81" s="1011"/>
      <c r="H81" s="1011"/>
      <c r="I81" s="1011"/>
      <c r="J81" s="1011"/>
      <c r="K81" s="1011"/>
      <c r="L81" s="1011"/>
      <c r="M81" s="1011"/>
      <c r="N81" s="1011"/>
      <c r="O81" s="1011"/>
      <c r="P81" s="1012"/>
      <c r="Q81" s="1013"/>
      <c r="R81" s="1007"/>
      <c r="S81" s="1007"/>
      <c r="T81" s="1007"/>
      <c r="U81" s="1007"/>
      <c r="V81" s="1007"/>
      <c r="W81" s="1007"/>
      <c r="X81" s="1007"/>
      <c r="Y81" s="1007"/>
      <c r="Z81" s="1007"/>
      <c r="AA81" s="1007"/>
      <c r="AB81" s="1007"/>
      <c r="AC81" s="1007"/>
      <c r="AD81" s="1007"/>
      <c r="AE81" s="1007"/>
      <c r="AF81" s="1007"/>
      <c r="AG81" s="1007"/>
      <c r="AH81" s="1007"/>
      <c r="AI81" s="1007"/>
      <c r="AJ81" s="1007"/>
      <c r="AK81" s="1007"/>
      <c r="AL81" s="1007"/>
      <c r="AM81" s="1007"/>
      <c r="AN81" s="1007"/>
      <c r="AO81" s="1007"/>
      <c r="AP81" s="1007"/>
      <c r="AQ81" s="1007"/>
      <c r="AR81" s="1007"/>
      <c r="AS81" s="1007"/>
      <c r="AT81" s="1007"/>
      <c r="AU81" s="1007"/>
      <c r="AV81" s="1007"/>
      <c r="AW81" s="1007"/>
      <c r="AX81" s="1007"/>
      <c r="AY81" s="1007"/>
      <c r="AZ81" s="1008"/>
      <c r="BA81" s="1008"/>
      <c r="BB81" s="1008"/>
      <c r="BC81" s="1008"/>
      <c r="BD81" s="1009"/>
      <c r="BE81" s="241"/>
      <c r="BF81" s="241"/>
      <c r="BG81" s="241"/>
      <c r="BH81" s="241"/>
      <c r="BI81" s="241"/>
      <c r="BJ81" s="241"/>
      <c r="BK81" s="241"/>
      <c r="BL81" s="241"/>
      <c r="BM81" s="241"/>
      <c r="BN81" s="241"/>
      <c r="BO81" s="241"/>
      <c r="BP81" s="241"/>
      <c r="BQ81" s="238">
        <v>75</v>
      </c>
      <c r="BR81" s="243"/>
      <c r="BS81" s="981"/>
      <c r="BT81" s="982"/>
      <c r="BU81" s="982"/>
      <c r="BV81" s="982"/>
      <c r="BW81" s="982"/>
      <c r="BX81" s="982"/>
      <c r="BY81" s="982"/>
      <c r="BZ81" s="982"/>
      <c r="CA81" s="982"/>
      <c r="CB81" s="982"/>
      <c r="CC81" s="982"/>
      <c r="CD81" s="982"/>
      <c r="CE81" s="982"/>
      <c r="CF81" s="982"/>
      <c r="CG81" s="991"/>
      <c r="CH81" s="992"/>
      <c r="CI81" s="993"/>
      <c r="CJ81" s="993"/>
      <c r="CK81" s="993"/>
      <c r="CL81" s="994"/>
      <c r="CM81" s="992"/>
      <c r="CN81" s="993"/>
      <c r="CO81" s="993"/>
      <c r="CP81" s="993"/>
      <c r="CQ81" s="994"/>
      <c r="CR81" s="992"/>
      <c r="CS81" s="993"/>
      <c r="CT81" s="993"/>
      <c r="CU81" s="993"/>
      <c r="CV81" s="994"/>
      <c r="CW81" s="992"/>
      <c r="CX81" s="993"/>
      <c r="CY81" s="993"/>
      <c r="CZ81" s="993"/>
      <c r="DA81" s="994"/>
      <c r="DB81" s="992"/>
      <c r="DC81" s="993"/>
      <c r="DD81" s="993"/>
      <c r="DE81" s="993"/>
      <c r="DF81" s="994"/>
      <c r="DG81" s="992"/>
      <c r="DH81" s="993"/>
      <c r="DI81" s="993"/>
      <c r="DJ81" s="993"/>
      <c r="DK81" s="994"/>
      <c r="DL81" s="992"/>
      <c r="DM81" s="993"/>
      <c r="DN81" s="993"/>
      <c r="DO81" s="993"/>
      <c r="DP81" s="994"/>
      <c r="DQ81" s="992"/>
      <c r="DR81" s="993"/>
      <c r="DS81" s="993"/>
      <c r="DT81" s="993"/>
      <c r="DU81" s="994"/>
      <c r="DV81" s="981"/>
      <c r="DW81" s="982"/>
      <c r="DX81" s="982"/>
      <c r="DY81" s="982"/>
      <c r="DZ81" s="983"/>
      <c r="EA81" s="230"/>
    </row>
    <row r="82" spans="1:131" ht="26.25" customHeight="1" x14ac:dyDescent="0.15">
      <c r="A82" s="238">
        <v>15</v>
      </c>
      <c r="B82" s="1010"/>
      <c r="C82" s="1011"/>
      <c r="D82" s="1011"/>
      <c r="E82" s="1011"/>
      <c r="F82" s="1011"/>
      <c r="G82" s="1011"/>
      <c r="H82" s="1011"/>
      <c r="I82" s="1011"/>
      <c r="J82" s="1011"/>
      <c r="K82" s="1011"/>
      <c r="L82" s="1011"/>
      <c r="M82" s="1011"/>
      <c r="N82" s="1011"/>
      <c r="O82" s="1011"/>
      <c r="P82" s="1012"/>
      <c r="Q82" s="1013"/>
      <c r="R82" s="1007"/>
      <c r="S82" s="1007"/>
      <c r="T82" s="1007"/>
      <c r="U82" s="1007"/>
      <c r="V82" s="1007"/>
      <c r="W82" s="1007"/>
      <c r="X82" s="1007"/>
      <c r="Y82" s="1007"/>
      <c r="Z82" s="1007"/>
      <c r="AA82" s="1007"/>
      <c r="AB82" s="1007"/>
      <c r="AC82" s="1007"/>
      <c r="AD82" s="1007"/>
      <c r="AE82" s="1007"/>
      <c r="AF82" s="1007"/>
      <c r="AG82" s="1007"/>
      <c r="AH82" s="1007"/>
      <c r="AI82" s="1007"/>
      <c r="AJ82" s="1007"/>
      <c r="AK82" s="1007"/>
      <c r="AL82" s="1007"/>
      <c r="AM82" s="1007"/>
      <c r="AN82" s="1007"/>
      <c r="AO82" s="1007"/>
      <c r="AP82" s="1007"/>
      <c r="AQ82" s="1007"/>
      <c r="AR82" s="1007"/>
      <c r="AS82" s="1007"/>
      <c r="AT82" s="1007"/>
      <c r="AU82" s="1007"/>
      <c r="AV82" s="1007"/>
      <c r="AW82" s="1007"/>
      <c r="AX82" s="1007"/>
      <c r="AY82" s="1007"/>
      <c r="AZ82" s="1008"/>
      <c r="BA82" s="1008"/>
      <c r="BB82" s="1008"/>
      <c r="BC82" s="1008"/>
      <c r="BD82" s="1009"/>
      <c r="BE82" s="241"/>
      <c r="BF82" s="241"/>
      <c r="BG82" s="241"/>
      <c r="BH82" s="241"/>
      <c r="BI82" s="241"/>
      <c r="BJ82" s="241"/>
      <c r="BK82" s="241"/>
      <c r="BL82" s="241"/>
      <c r="BM82" s="241"/>
      <c r="BN82" s="241"/>
      <c r="BO82" s="241"/>
      <c r="BP82" s="241"/>
      <c r="BQ82" s="238">
        <v>76</v>
      </c>
      <c r="BR82" s="243"/>
      <c r="BS82" s="981"/>
      <c r="BT82" s="982"/>
      <c r="BU82" s="982"/>
      <c r="BV82" s="982"/>
      <c r="BW82" s="982"/>
      <c r="BX82" s="982"/>
      <c r="BY82" s="982"/>
      <c r="BZ82" s="982"/>
      <c r="CA82" s="982"/>
      <c r="CB82" s="982"/>
      <c r="CC82" s="982"/>
      <c r="CD82" s="982"/>
      <c r="CE82" s="982"/>
      <c r="CF82" s="982"/>
      <c r="CG82" s="991"/>
      <c r="CH82" s="992"/>
      <c r="CI82" s="993"/>
      <c r="CJ82" s="993"/>
      <c r="CK82" s="993"/>
      <c r="CL82" s="994"/>
      <c r="CM82" s="992"/>
      <c r="CN82" s="993"/>
      <c r="CO82" s="993"/>
      <c r="CP82" s="993"/>
      <c r="CQ82" s="994"/>
      <c r="CR82" s="992"/>
      <c r="CS82" s="993"/>
      <c r="CT82" s="993"/>
      <c r="CU82" s="993"/>
      <c r="CV82" s="994"/>
      <c r="CW82" s="992"/>
      <c r="CX82" s="993"/>
      <c r="CY82" s="993"/>
      <c r="CZ82" s="993"/>
      <c r="DA82" s="994"/>
      <c r="DB82" s="992"/>
      <c r="DC82" s="993"/>
      <c r="DD82" s="993"/>
      <c r="DE82" s="993"/>
      <c r="DF82" s="994"/>
      <c r="DG82" s="992"/>
      <c r="DH82" s="993"/>
      <c r="DI82" s="993"/>
      <c r="DJ82" s="993"/>
      <c r="DK82" s="994"/>
      <c r="DL82" s="992"/>
      <c r="DM82" s="993"/>
      <c r="DN82" s="993"/>
      <c r="DO82" s="993"/>
      <c r="DP82" s="994"/>
      <c r="DQ82" s="992"/>
      <c r="DR82" s="993"/>
      <c r="DS82" s="993"/>
      <c r="DT82" s="993"/>
      <c r="DU82" s="994"/>
      <c r="DV82" s="981"/>
      <c r="DW82" s="982"/>
      <c r="DX82" s="982"/>
      <c r="DY82" s="982"/>
      <c r="DZ82" s="983"/>
      <c r="EA82" s="230"/>
    </row>
    <row r="83" spans="1:131" ht="26.25" customHeight="1" x14ac:dyDescent="0.15">
      <c r="A83" s="238">
        <v>16</v>
      </c>
      <c r="B83" s="1010"/>
      <c r="C83" s="1011"/>
      <c r="D83" s="1011"/>
      <c r="E83" s="1011"/>
      <c r="F83" s="1011"/>
      <c r="G83" s="1011"/>
      <c r="H83" s="1011"/>
      <c r="I83" s="1011"/>
      <c r="J83" s="1011"/>
      <c r="K83" s="1011"/>
      <c r="L83" s="1011"/>
      <c r="M83" s="1011"/>
      <c r="N83" s="1011"/>
      <c r="O83" s="1011"/>
      <c r="P83" s="1012"/>
      <c r="Q83" s="1013"/>
      <c r="R83" s="1007"/>
      <c r="S83" s="1007"/>
      <c r="T83" s="1007"/>
      <c r="U83" s="1007"/>
      <c r="V83" s="1007"/>
      <c r="W83" s="1007"/>
      <c r="X83" s="1007"/>
      <c r="Y83" s="1007"/>
      <c r="Z83" s="1007"/>
      <c r="AA83" s="1007"/>
      <c r="AB83" s="1007"/>
      <c r="AC83" s="1007"/>
      <c r="AD83" s="1007"/>
      <c r="AE83" s="1007"/>
      <c r="AF83" s="1007"/>
      <c r="AG83" s="1007"/>
      <c r="AH83" s="1007"/>
      <c r="AI83" s="1007"/>
      <c r="AJ83" s="1007"/>
      <c r="AK83" s="1007"/>
      <c r="AL83" s="1007"/>
      <c r="AM83" s="1007"/>
      <c r="AN83" s="1007"/>
      <c r="AO83" s="1007"/>
      <c r="AP83" s="1007"/>
      <c r="AQ83" s="1007"/>
      <c r="AR83" s="1007"/>
      <c r="AS83" s="1007"/>
      <c r="AT83" s="1007"/>
      <c r="AU83" s="1007"/>
      <c r="AV83" s="1007"/>
      <c r="AW83" s="1007"/>
      <c r="AX83" s="1007"/>
      <c r="AY83" s="1007"/>
      <c r="AZ83" s="1008"/>
      <c r="BA83" s="1008"/>
      <c r="BB83" s="1008"/>
      <c r="BC83" s="1008"/>
      <c r="BD83" s="1009"/>
      <c r="BE83" s="241"/>
      <c r="BF83" s="241"/>
      <c r="BG83" s="241"/>
      <c r="BH83" s="241"/>
      <c r="BI83" s="241"/>
      <c r="BJ83" s="241"/>
      <c r="BK83" s="241"/>
      <c r="BL83" s="241"/>
      <c r="BM83" s="241"/>
      <c r="BN83" s="241"/>
      <c r="BO83" s="241"/>
      <c r="BP83" s="241"/>
      <c r="BQ83" s="238">
        <v>77</v>
      </c>
      <c r="BR83" s="243"/>
      <c r="BS83" s="981"/>
      <c r="BT83" s="982"/>
      <c r="BU83" s="982"/>
      <c r="BV83" s="982"/>
      <c r="BW83" s="982"/>
      <c r="BX83" s="982"/>
      <c r="BY83" s="982"/>
      <c r="BZ83" s="982"/>
      <c r="CA83" s="982"/>
      <c r="CB83" s="982"/>
      <c r="CC83" s="982"/>
      <c r="CD83" s="982"/>
      <c r="CE83" s="982"/>
      <c r="CF83" s="982"/>
      <c r="CG83" s="991"/>
      <c r="CH83" s="992"/>
      <c r="CI83" s="993"/>
      <c r="CJ83" s="993"/>
      <c r="CK83" s="993"/>
      <c r="CL83" s="994"/>
      <c r="CM83" s="992"/>
      <c r="CN83" s="993"/>
      <c r="CO83" s="993"/>
      <c r="CP83" s="993"/>
      <c r="CQ83" s="994"/>
      <c r="CR83" s="992"/>
      <c r="CS83" s="993"/>
      <c r="CT83" s="993"/>
      <c r="CU83" s="993"/>
      <c r="CV83" s="994"/>
      <c r="CW83" s="992"/>
      <c r="CX83" s="993"/>
      <c r="CY83" s="993"/>
      <c r="CZ83" s="993"/>
      <c r="DA83" s="994"/>
      <c r="DB83" s="992"/>
      <c r="DC83" s="993"/>
      <c r="DD83" s="993"/>
      <c r="DE83" s="993"/>
      <c r="DF83" s="994"/>
      <c r="DG83" s="992"/>
      <c r="DH83" s="993"/>
      <c r="DI83" s="993"/>
      <c r="DJ83" s="993"/>
      <c r="DK83" s="994"/>
      <c r="DL83" s="992"/>
      <c r="DM83" s="993"/>
      <c r="DN83" s="993"/>
      <c r="DO83" s="993"/>
      <c r="DP83" s="994"/>
      <c r="DQ83" s="992"/>
      <c r="DR83" s="993"/>
      <c r="DS83" s="993"/>
      <c r="DT83" s="993"/>
      <c r="DU83" s="994"/>
      <c r="DV83" s="981"/>
      <c r="DW83" s="982"/>
      <c r="DX83" s="982"/>
      <c r="DY83" s="982"/>
      <c r="DZ83" s="983"/>
      <c r="EA83" s="230"/>
    </row>
    <row r="84" spans="1:131" ht="26.25" customHeight="1" x14ac:dyDescent="0.15">
      <c r="A84" s="238">
        <v>17</v>
      </c>
      <c r="B84" s="1010"/>
      <c r="C84" s="1011"/>
      <c r="D84" s="1011"/>
      <c r="E84" s="1011"/>
      <c r="F84" s="1011"/>
      <c r="G84" s="1011"/>
      <c r="H84" s="1011"/>
      <c r="I84" s="1011"/>
      <c r="J84" s="1011"/>
      <c r="K84" s="1011"/>
      <c r="L84" s="1011"/>
      <c r="M84" s="1011"/>
      <c r="N84" s="1011"/>
      <c r="O84" s="1011"/>
      <c r="P84" s="1012"/>
      <c r="Q84" s="1013"/>
      <c r="R84" s="1007"/>
      <c r="S84" s="1007"/>
      <c r="T84" s="1007"/>
      <c r="U84" s="1007"/>
      <c r="V84" s="1007"/>
      <c r="W84" s="1007"/>
      <c r="X84" s="1007"/>
      <c r="Y84" s="1007"/>
      <c r="Z84" s="1007"/>
      <c r="AA84" s="1007"/>
      <c r="AB84" s="1007"/>
      <c r="AC84" s="1007"/>
      <c r="AD84" s="1007"/>
      <c r="AE84" s="1007"/>
      <c r="AF84" s="1007"/>
      <c r="AG84" s="1007"/>
      <c r="AH84" s="1007"/>
      <c r="AI84" s="1007"/>
      <c r="AJ84" s="1007"/>
      <c r="AK84" s="1007"/>
      <c r="AL84" s="1007"/>
      <c r="AM84" s="1007"/>
      <c r="AN84" s="1007"/>
      <c r="AO84" s="1007"/>
      <c r="AP84" s="1007"/>
      <c r="AQ84" s="1007"/>
      <c r="AR84" s="1007"/>
      <c r="AS84" s="1007"/>
      <c r="AT84" s="1007"/>
      <c r="AU84" s="1007"/>
      <c r="AV84" s="1007"/>
      <c r="AW84" s="1007"/>
      <c r="AX84" s="1007"/>
      <c r="AY84" s="1007"/>
      <c r="AZ84" s="1008"/>
      <c r="BA84" s="1008"/>
      <c r="BB84" s="1008"/>
      <c r="BC84" s="1008"/>
      <c r="BD84" s="1009"/>
      <c r="BE84" s="241"/>
      <c r="BF84" s="241"/>
      <c r="BG84" s="241"/>
      <c r="BH84" s="241"/>
      <c r="BI84" s="241"/>
      <c r="BJ84" s="241"/>
      <c r="BK84" s="241"/>
      <c r="BL84" s="241"/>
      <c r="BM84" s="241"/>
      <c r="BN84" s="241"/>
      <c r="BO84" s="241"/>
      <c r="BP84" s="241"/>
      <c r="BQ84" s="238">
        <v>78</v>
      </c>
      <c r="BR84" s="243"/>
      <c r="BS84" s="981"/>
      <c r="BT84" s="982"/>
      <c r="BU84" s="982"/>
      <c r="BV84" s="982"/>
      <c r="BW84" s="982"/>
      <c r="BX84" s="982"/>
      <c r="BY84" s="982"/>
      <c r="BZ84" s="982"/>
      <c r="CA84" s="982"/>
      <c r="CB84" s="982"/>
      <c r="CC84" s="982"/>
      <c r="CD84" s="982"/>
      <c r="CE84" s="982"/>
      <c r="CF84" s="982"/>
      <c r="CG84" s="991"/>
      <c r="CH84" s="992"/>
      <c r="CI84" s="993"/>
      <c r="CJ84" s="993"/>
      <c r="CK84" s="993"/>
      <c r="CL84" s="994"/>
      <c r="CM84" s="992"/>
      <c r="CN84" s="993"/>
      <c r="CO84" s="993"/>
      <c r="CP84" s="993"/>
      <c r="CQ84" s="994"/>
      <c r="CR84" s="992"/>
      <c r="CS84" s="993"/>
      <c r="CT84" s="993"/>
      <c r="CU84" s="993"/>
      <c r="CV84" s="994"/>
      <c r="CW84" s="992"/>
      <c r="CX84" s="993"/>
      <c r="CY84" s="993"/>
      <c r="CZ84" s="993"/>
      <c r="DA84" s="994"/>
      <c r="DB84" s="992"/>
      <c r="DC84" s="993"/>
      <c r="DD84" s="993"/>
      <c r="DE84" s="993"/>
      <c r="DF84" s="994"/>
      <c r="DG84" s="992"/>
      <c r="DH84" s="993"/>
      <c r="DI84" s="993"/>
      <c r="DJ84" s="993"/>
      <c r="DK84" s="994"/>
      <c r="DL84" s="992"/>
      <c r="DM84" s="993"/>
      <c r="DN84" s="993"/>
      <c r="DO84" s="993"/>
      <c r="DP84" s="994"/>
      <c r="DQ84" s="992"/>
      <c r="DR84" s="993"/>
      <c r="DS84" s="993"/>
      <c r="DT84" s="993"/>
      <c r="DU84" s="994"/>
      <c r="DV84" s="981"/>
      <c r="DW84" s="982"/>
      <c r="DX84" s="982"/>
      <c r="DY84" s="982"/>
      <c r="DZ84" s="983"/>
      <c r="EA84" s="230"/>
    </row>
    <row r="85" spans="1:131" ht="26.25" customHeight="1" x14ac:dyDescent="0.15">
      <c r="A85" s="238">
        <v>18</v>
      </c>
      <c r="B85" s="1010"/>
      <c r="C85" s="1011"/>
      <c r="D85" s="1011"/>
      <c r="E85" s="1011"/>
      <c r="F85" s="1011"/>
      <c r="G85" s="1011"/>
      <c r="H85" s="1011"/>
      <c r="I85" s="1011"/>
      <c r="J85" s="1011"/>
      <c r="K85" s="1011"/>
      <c r="L85" s="1011"/>
      <c r="M85" s="1011"/>
      <c r="N85" s="1011"/>
      <c r="O85" s="1011"/>
      <c r="P85" s="1012"/>
      <c r="Q85" s="1013"/>
      <c r="R85" s="1007"/>
      <c r="S85" s="1007"/>
      <c r="T85" s="1007"/>
      <c r="U85" s="1007"/>
      <c r="V85" s="1007"/>
      <c r="W85" s="1007"/>
      <c r="X85" s="1007"/>
      <c r="Y85" s="1007"/>
      <c r="Z85" s="1007"/>
      <c r="AA85" s="1007"/>
      <c r="AB85" s="1007"/>
      <c r="AC85" s="1007"/>
      <c r="AD85" s="1007"/>
      <c r="AE85" s="1007"/>
      <c r="AF85" s="1007"/>
      <c r="AG85" s="1007"/>
      <c r="AH85" s="1007"/>
      <c r="AI85" s="1007"/>
      <c r="AJ85" s="1007"/>
      <c r="AK85" s="1007"/>
      <c r="AL85" s="1007"/>
      <c r="AM85" s="1007"/>
      <c r="AN85" s="1007"/>
      <c r="AO85" s="1007"/>
      <c r="AP85" s="1007"/>
      <c r="AQ85" s="1007"/>
      <c r="AR85" s="1007"/>
      <c r="AS85" s="1007"/>
      <c r="AT85" s="1007"/>
      <c r="AU85" s="1007"/>
      <c r="AV85" s="1007"/>
      <c r="AW85" s="1007"/>
      <c r="AX85" s="1007"/>
      <c r="AY85" s="1007"/>
      <c r="AZ85" s="1008"/>
      <c r="BA85" s="1008"/>
      <c r="BB85" s="1008"/>
      <c r="BC85" s="1008"/>
      <c r="BD85" s="1009"/>
      <c r="BE85" s="241"/>
      <c r="BF85" s="241"/>
      <c r="BG85" s="241"/>
      <c r="BH85" s="241"/>
      <c r="BI85" s="241"/>
      <c r="BJ85" s="241"/>
      <c r="BK85" s="241"/>
      <c r="BL85" s="241"/>
      <c r="BM85" s="241"/>
      <c r="BN85" s="241"/>
      <c r="BO85" s="241"/>
      <c r="BP85" s="241"/>
      <c r="BQ85" s="238">
        <v>79</v>
      </c>
      <c r="BR85" s="243"/>
      <c r="BS85" s="981"/>
      <c r="BT85" s="982"/>
      <c r="BU85" s="982"/>
      <c r="BV85" s="982"/>
      <c r="BW85" s="982"/>
      <c r="BX85" s="982"/>
      <c r="BY85" s="982"/>
      <c r="BZ85" s="982"/>
      <c r="CA85" s="982"/>
      <c r="CB85" s="982"/>
      <c r="CC85" s="982"/>
      <c r="CD85" s="982"/>
      <c r="CE85" s="982"/>
      <c r="CF85" s="982"/>
      <c r="CG85" s="991"/>
      <c r="CH85" s="992"/>
      <c r="CI85" s="993"/>
      <c r="CJ85" s="993"/>
      <c r="CK85" s="993"/>
      <c r="CL85" s="994"/>
      <c r="CM85" s="992"/>
      <c r="CN85" s="993"/>
      <c r="CO85" s="993"/>
      <c r="CP85" s="993"/>
      <c r="CQ85" s="994"/>
      <c r="CR85" s="992"/>
      <c r="CS85" s="993"/>
      <c r="CT85" s="993"/>
      <c r="CU85" s="993"/>
      <c r="CV85" s="994"/>
      <c r="CW85" s="992"/>
      <c r="CX85" s="993"/>
      <c r="CY85" s="993"/>
      <c r="CZ85" s="993"/>
      <c r="DA85" s="994"/>
      <c r="DB85" s="992"/>
      <c r="DC85" s="993"/>
      <c r="DD85" s="993"/>
      <c r="DE85" s="993"/>
      <c r="DF85" s="994"/>
      <c r="DG85" s="992"/>
      <c r="DH85" s="993"/>
      <c r="DI85" s="993"/>
      <c r="DJ85" s="993"/>
      <c r="DK85" s="994"/>
      <c r="DL85" s="992"/>
      <c r="DM85" s="993"/>
      <c r="DN85" s="993"/>
      <c r="DO85" s="993"/>
      <c r="DP85" s="994"/>
      <c r="DQ85" s="992"/>
      <c r="DR85" s="993"/>
      <c r="DS85" s="993"/>
      <c r="DT85" s="993"/>
      <c r="DU85" s="994"/>
      <c r="DV85" s="981"/>
      <c r="DW85" s="982"/>
      <c r="DX85" s="982"/>
      <c r="DY85" s="982"/>
      <c r="DZ85" s="983"/>
      <c r="EA85" s="230"/>
    </row>
    <row r="86" spans="1:131" ht="26.25" customHeight="1" x14ac:dyDescent="0.15">
      <c r="A86" s="238">
        <v>19</v>
      </c>
      <c r="B86" s="1010"/>
      <c r="C86" s="1011"/>
      <c r="D86" s="1011"/>
      <c r="E86" s="1011"/>
      <c r="F86" s="1011"/>
      <c r="G86" s="1011"/>
      <c r="H86" s="1011"/>
      <c r="I86" s="1011"/>
      <c r="J86" s="1011"/>
      <c r="K86" s="1011"/>
      <c r="L86" s="1011"/>
      <c r="M86" s="1011"/>
      <c r="N86" s="1011"/>
      <c r="O86" s="1011"/>
      <c r="P86" s="1012"/>
      <c r="Q86" s="1013"/>
      <c r="R86" s="1007"/>
      <c r="S86" s="1007"/>
      <c r="T86" s="1007"/>
      <c r="U86" s="1007"/>
      <c r="V86" s="1007"/>
      <c r="W86" s="1007"/>
      <c r="X86" s="1007"/>
      <c r="Y86" s="1007"/>
      <c r="Z86" s="1007"/>
      <c r="AA86" s="1007"/>
      <c r="AB86" s="1007"/>
      <c r="AC86" s="1007"/>
      <c r="AD86" s="1007"/>
      <c r="AE86" s="1007"/>
      <c r="AF86" s="1007"/>
      <c r="AG86" s="1007"/>
      <c r="AH86" s="1007"/>
      <c r="AI86" s="1007"/>
      <c r="AJ86" s="1007"/>
      <c r="AK86" s="1007"/>
      <c r="AL86" s="1007"/>
      <c r="AM86" s="1007"/>
      <c r="AN86" s="1007"/>
      <c r="AO86" s="1007"/>
      <c r="AP86" s="1007"/>
      <c r="AQ86" s="1007"/>
      <c r="AR86" s="1007"/>
      <c r="AS86" s="1007"/>
      <c r="AT86" s="1007"/>
      <c r="AU86" s="1007"/>
      <c r="AV86" s="1007"/>
      <c r="AW86" s="1007"/>
      <c r="AX86" s="1007"/>
      <c r="AY86" s="1007"/>
      <c r="AZ86" s="1008"/>
      <c r="BA86" s="1008"/>
      <c r="BB86" s="1008"/>
      <c r="BC86" s="1008"/>
      <c r="BD86" s="1009"/>
      <c r="BE86" s="241"/>
      <c r="BF86" s="241"/>
      <c r="BG86" s="241"/>
      <c r="BH86" s="241"/>
      <c r="BI86" s="241"/>
      <c r="BJ86" s="241"/>
      <c r="BK86" s="241"/>
      <c r="BL86" s="241"/>
      <c r="BM86" s="241"/>
      <c r="BN86" s="241"/>
      <c r="BO86" s="241"/>
      <c r="BP86" s="241"/>
      <c r="BQ86" s="238">
        <v>80</v>
      </c>
      <c r="BR86" s="243"/>
      <c r="BS86" s="981"/>
      <c r="BT86" s="982"/>
      <c r="BU86" s="982"/>
      <c r="BV86" s="982"/>
      <c r="BW86" s="982"/>
      <c r="BX86" s="982"/>
      <c r="BY86" s="982"/>
      <c r="BZ86" s="982"/>
      <c r="CA86" s="982"/>
      <c r="CB86" s="982"/>
      <c r="CC86" s="982"/>
      <c r="CD86" s="982"/>
      <c r="CE86" s="982"/>
      <c r="CF86" s="982"/>
      <c r="CG86" s="991"/>
      <c r="CH86" s="992"/>
      <c r="CI86" s="993"/>
      <c r="CJ86" s="993"/>
      <c r="CK86" s="993"/>
      <c r="CL86" s="994"/>
      <c r="CM86" s="992"/>
      <c r="CN86" s="993"/>
      <c r="CO86" s="993"/>
      <c r="CP86" s="993"/>
      <c r="CQ86" s="994"/>
      <c r="CR86" s="992"/>
      <c r="CS86" s="993"/>
      <c r="CT86" s="993"/>
      <c r="CU86" s="993"/>
      <c r="CV86" s="994"/>
      <c r="CW86" s="992"/>
      <c r="CX86" s="993"/>
      <c r="CY86" s="993"/>
      <c r="CZ86" s="993"/>
      <c r="DA86" s="994"/>
      <c r="DB86" s="992"/>
      <c r="DC86" s="993"/>
      <c r="DD86" s="993"/>
      <c r="DE86" s="993"/>
      <c r="DF86" s="994"/>
      <c r="DG86" s="992"/>
      <c r="DH86" s="993"/>
      <c r="DI86" s="993"/>
      <c r="DJ86" s="993"/>
      <c r="DK86" s="994"/>
      <c r="DL86" s="992"/>
      <c r="DM86" s="993"/>
      <c r="DN86" s="993"/>
      <c r="DO86" s="993"/>
      <c r="DP86" s="994"/>
      <c r="DQ86" s="992"/>
      <c r="DR86" s="993"/>
      <c r="DS86" s="993"/>
      <c r="DT86" s="993"/>
      <c r="DU86" s="994"/>
      <c r="DV86" s="981"/>
      <c r="DW86" s="982"/>
      <c r="DX86" s="982"/>
      <c r="DY86" s="982"/>
      <c r="DZ86" s="983"/>
      <c r="EA86" s="230"/>
    </row>
    <row r="87" spans="1:131" ht="26.25" customHeight="1" x14ac:dyDescent="0.15">
      <c r="A87" s="244">
        <v>20</v>
      </c>
      <c r="B87" s="1000"/>
      <c r="C87" s="1001"/>
      <c r="D87" s="1001"/>
      <c r="E87" s="1001"/>
      <c r="F87" s="1001"/>
      <c r="G87" s="1001"/>
      <c r="H87" s="1001"/>
      <c r="I87" s="1001"/>
      <c r="J87" s="1001"/>
      <c r="K87" s="1001"/>
      <c r="L87" s="1001"/>
      <c r="M87" s="1001"/>
      <c r="N87" s="1001"/>
      <c r="O87" s="1001"/>
      <c r="P87" s="1002"/>
      <c r="Q87" s="1003"/>
      <c r="R87" s="1004"/>
      <c r="S87" s="1004"/>
      <c r="T87" s="1004"/>
      <c r="U87" s="1004"/>
      <c r="V87" s="1004"/>
      <c r="W87" s="1004"/>
      <c r="X87" s="1004"/>
      <c r="Y87" s="1004"/>
      <c r="Z87" s="1004"/>
      <c r="AA87" s="1004"/>
      <c r="AB87" s="1004"/>
      <c r="AC87" s="1004"/>
      <c r="AD87" s="1004"/>
      <c r="AE87" s="1004"/>
      <c r="AF87" s="1004"/>
      <c r="AG87" s="1004"/>
      <c r="AH87" s="1004"/>
      <c r="AI87" s="1004"/>
      <c r="AJ87" s="1004"/>
      <c r="AK87" s="1004"/>
      <c r="AL87" s="1004"/>
      <c r="AM87" s="1004"/>
      <c r="AN87" s="1004"/>
      <c r="AO87" s="1004"/>
      <c r="AP87" s="1004"/>
      <c r="AQ87" s="1004"/>
      <c r="AR87" s="1004"/>
      <c r="AS87" s="1004"/>
      <c r="AT87" s="1004"/>
      <c r="AU87" s="1004"/>
      <c r="AV87" s="1004"/>
      <c r="AW87" s="1004"/>
      <c r="AX87" s="1004"/>
      <c r="AY87" s="1004"/>
      <c r="AZ87" s="1005"/>
      <c r="BA87" s="1005"/>
      <c r="BB87" s="1005"/>
      <c r="BC87" s="1005"/>
      <c r="BD87" s="1006"/>
      <c r="BE87" s="241"/>
      <c r="BF87" s="241"/>
      <c r="BG87" s="241"/>
      <c r="BH87" s="241"/>
      <c r="BI87" s="241"/>
      <c r="BJ87" s="241"/>
      <c r="BK87" s="241"/>
      <c r="BL87" s="241"/>
      <c r="BM87" s="241"/>
      <c r="BN87" s="241"/>
      <c r="BO87" s="241"/>
      <c r="BP87" s="241"/>
      <c r="BQ87" s="238">
        <v>81</v>
      </c>
      <c r="BR87" s="243"/>
      <c r="BS87" s="981"/>
      <c r="BT87" s="982"/>
      <c r="BU87" s="982"/>
      <c r="BV87" s="982"/>
      <c r="BW87" s="982"/>
      <c r="BX87" s="982"/>
      <c r="BY87" s="982"/>
      <c r="BZ87" s="982"/>
      <c r="CA87" s="982"/>
      <c r="CB87" s="982"/>
      <c r="CC87" s="982"/>
      <c r="CD87" s="982"/>
      <c r="CE87" s="982"/>
      <c r="CF87" s="982"/>
      <c r="CG87" s="991"/>
      <c r="CH87" s="992"/>
      <c r="CI87" s="993"/>
      <c r="CJ87" s="993"/>
      <c r="CK87" s="993"/>
      <c r="CL87" s="994"/>
      <c r="CM87" s="992"/>
      <c r="CN87" s="993"/>
      <c r="CO87" s="993"/>
      <c r="CP87" s="993"/>
      <c r="CQ87" s="994"/>
      <c r="CR87" s="992"/>
      <c r="CS87" s="993"/>
      <c r="CT87" s="993"/>
      <c r="CU87" s="993"/>
      <c r="CV87" s="994"/>
      <c r="CW87" s="992"/>
      <c r="CX87" s="993"/>
      <c r="CY87" s="993"/>
      <c r="CZ87" s="993"/>
      <c r="DA87" s="994"/>
      <c r="DB87" s="992"/>
      <c r="DC87" s="993"/>
      <c r="DD87" s="993"/>
      <c r="DE87" s="993"/>
      <c r="DF87" s="994"/>
      <c r="DG87" s="992"/>
      <c r="DH87" s="993"/>
      <c r="DI87" s="993"/>
      <c r="DJ87" s="993"/>
      <c r="DK87" s="994"/>
      <c r="DL87" s="992"/>
      <c r="DM87" s="993"/>
      <c r="DN87" s="993"/>
      <c r="DO87" s="993"/>
      <c r="DP87" s="994"/>
      <c r="DQ87" s="992"/>
      <c r="DR87" s="993"/>
      <c r="DS87" s="993"/>
      <c r="DT87" s="993"/>
      <c r="DU87" s="994"/>
      <c r="DV87" s="981"/>
      <c r="DW87" s="982"/>
      <c r="DX87" s="982"/>
      <c r="DY87" s="982"/>
      <c r="DZ87" s="983"/>
      <c r="EA87" s="230"/>
    </row>
    <row r="88" spans="1:131" ht="26.25" customHeight="1" thickBot="1" x14ac:dyDescent="0.2">
      <c r="A88" s="240" t="s">
        <v>393</v>
      </c>
      <c r="B88" s="973" t="s">
        <v>429</v>
      </c>
      <c r="C88" s="974"/>
      <c r="D88" s="974"/>
      <c r="E88" s="974"/>
      <c r="F88" s="974"/>
      <c r="G88" s="974"/>
      <c r="H88" s="974"/>
      <c r="I88" s="974"/>
      <c r="J88" s="974"/>
      <c r="K88" s="974"/>
      <c r="L88" s="974"/>
      <c r="M88" s="974"/>
      <c r="N88" s="974"/>
      <c r="O88" s="974"/>
      <c r="P88" s="984"/>
      <c r="Q88" s="998"/>
      <c r="R88" s="999"/>
      <c r="S88" s="999"/>
      <c r="T88" s="999"/>
      <c r="U88" s="999"/>
      <c r="V88" s="999"/>
      <c r="W88" s="999"/>
      <c r="X88" s="999"/>
      <c r="Y88" s="999"/>
      <c r="Z88" s="999"/>
      <c r="AA88" s="999"/>
      <c r="AB88" s="999"/>
      <c r="AC88" s="999"/>
      <c r="AD88" s="999"/>
      <c r="AE88" s="999"/>
      <c r="AF88" s="995">
        <v>3422</v>
      </c>
      <c r="AG88" s="995"/>
      <c r="AH88" s="995"/>
      <c r="AI88" s="995"/>
      <c r="AJ88" s="995"/>
      <c r="AK88" s="999"/>
      <c r="AL88" s="999"/>
      <c r="AM88" s="999"/>
      <c r="AN88" s="999"/>
      <c r="AO88" s="999"/>
      <c r="AP88" s="995">
        <v>3</v>
      </c>
      <c r="AQ88" s="995"/>
      <c r="AR88" s="995"/>
      <c r="AS88" s="995"/>
      <c r="AT88" s="995"/>
      <c r="AU88" s="995">
        <v>0</v>
      </c>
      <c r="AV88" s="995"/>
      <c r="AW88" s="995"/>
      <c r="AX88" s="995"/>
      <c r="AY88" s="995"/>
      <c r="AZ88" s="996"/>
      <c r="BA88" s="996"/>
      <c r="BB88" s="996"/>
      <c r="BC88" s="996"/>
      <c r="BD88" s="997"/>
      <c r="BE88" s="241"/>
      <c r="BF88" s="241"/>
      <c r="BG88" s="241"/>
      <c r="BH88" s="241"/>
      <c r="BI88" s="241"/>
      <c r="BJ88" s="241"/>
      <c r="BK88" s="241"/>
      <c r="BL88" s="241"/>
      <c r="BM88" s="241"/>
      <c r="BN88" s="241"/>
      <c r="BO88" s="241"/>
      <c r="BP88" s="241"/>
      <c r="BQ88" s="238">
        <v>82</v>
      </c>
      <c r="BR88" s="243"/>
      <c r="BS88" s="981"/>
      <c r="BT88" s="982"/>
      <c r="BU88" s="982"/>
      <c r="BV88" s="982"/>
      <c r="BW88" s="982"/>
      <c r="BX88" s="982"/>
      <c r="BY88" s="982"/>
      <c r="BZ88" s="982"/>
      <c r="CA88" s="982"/>
      <c r="CB88" s="982"/>
      <c r="CC88" s="982"/>
      <c r="CD88" s="982"/>
      <c r="CE88" s="982"/>
      <c r="CF88" s="982"/>
      <c r="CG88" s="991"/>
      <c r="CH88" s="992"/>
      <c r="CI88" s="993"/>
      <c r="CJ88" s="993"/>
      <c r="CK88" s="993"/>
      <c r="CL88" s="994"/>
      <c r="CM88" s="992"/>
      <c r="CN88" s="993"/>
      <c r="CO88" s="993"/>
      <c r="CP88" s="993"/>
      <c r="CQ88" s="994"/>
      <c r="CR88" s="992"/>
      <c r="CS88" s="993"/>
      <c r="CT88" s="993"/>
      <c r="CU88" s="993"/>
      <c r="CV88" s="994"/>
      <c r="CW88" s="992"/>
      <c r="CX88" s="993"/>
      <c r="CY88" s="993"/>
      <c r="CZ88" s="993"/>
      <c r="DA88" s="994"/>
      <c r="DB88" s="992"/>
      <c r="DC88" s="993"/>
      <c r="DD88" s="993"/>
      <c r="DE88" s="993"/>
      <c r="DF88" s="994"/>
      <c r="DG88" s="992"/>
      <c r="DH88" s="993"/>
      <c r="DI88" s="993"/>
      <c r="DJ88" s="993"/>
      <c r="DK88" s="994"/>
      <c r="DL88" s="992"/>
      <c r="DM88" s="993"/>
      <c r="DN88" s="993"/>
      <c r="DO88" s="993"/>
      <c r="DP88" s="994"/>
      <c r="DQ88" s="992"/>
      <c r="DR88" s="993"/>
      <c r="DS88" s="993"/>
      <c r="DT88" s="993"/>
      <c r="DU88" s="994"/>
      <c r="DV88" s="981"/>
      <c r="DW88" s="982"/>
      <c r="DX88" s="982"/>
      <c r="DY88" s="982"/>
      <c r="DZ88" s="983"/>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81"/>
      <c r="BT89" s="982"/>
      <c r="BU89" s="982"/>
      <c r="BV89" s="982"/>
      <c r="BW89" s="982"/>
      <c r="BX89" s="982"/>
      <c r="BY89" s="982"/>
      <c r="BZ89" s="982"/>
      <c r="CA89" s="982"/>
      <c r="CB89" s="982"/>
      <c r="CC89" s="982"/>
      <c r="CD89" s="982"/>
      <c r="CE89" s="982"/>
      <c r="CF89" s="982"/>
      <c r="CG89" s="991"/>
      <c r="CH89" s="992"/>
      <c r="CI89" s="993"/>
      <c r="CJ89" s="993"/>
      <c r="CK89" s="993"/>
      <c r="CL89" s="994"/>
      <c r="CM89" s="992"/>
      <c r="CN89" s="993"/>
      <c r="CO89" s="993"/>
      <c r="CP89" s="993"/>
      <c r="CQ89" s="994"/>
      <c r="CR89" s="992"/>
      <c r="CS89" s="993"/>
      <c r="CT89" s="993"/>
      <c r="CU89" s="993"/>
      <c r="CV89" s="994"/>
      <c r="CW89" s="992"/>
      <c r="CX89" s="993"/>
      <c r="CY89" s="993"/>
      <c r="CZ89" s="993"/>
      <c r="DA89" s="994"/>
      <c r="DB89" s="992"/>
      <c r="DC89" s="993"/>
      <c r="DD89" s="993"/>
      <c r="DE89" s="993"/>
      <c r="DF89" s="994"/>
      <c r="DG89" s="992"/>
      <c r="DH89" s="993"/>
      <c r="DI89" s="993"/>
      <c r="DJ89" s="993"/>
      <c r="DK89" s="994"/>
      <c r="DL89" s="992"/>
      <c r="DM89" s="993"/>
      <c r="DN89" s="993"/>
      <c r="DO89" s="993"/>
      <c r="DP89" s="994"/>
      <c r="DQ89" s="992"/>
      <c r="DR89" s="993"/>
      <c r="DS89" s="993"/>
      <c r="DT89" s="993"/>
      <c r="DU89" s="994"/>
      <c r="DV89" s="981"/>
      <c r="DW89" s="982"/>
      <c r="DX89" s="982"/>
      <c r="DY89" s="982"/>
      <c r="DZ89" s="983"/>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81"/>
      <c r="BT90" s="982"/>
      <c r="BU90" s="982"/>
      <c r="BV90" s="982"/>
      <c r="BW90" s="982"/>
      <c r="BX90" s="982"/>
      <c r="BY90" s="982"/>
      <c r="BZ90" s="982"/>
      <c r="CA90" s="982"/>
      <c r="CB90" s="982"/>
      <c r="CC90" s="982"/>
      <c r="CD90" s="982"/>
      <c r="CE90" s="982"/>
      <c r="CF90" s="982"/>
      <c r="CG90" s="991"/>
      <c r="CH90" s="992"/>
      <c r="CI90" s="993"/>
      <c r="CJ90" s="993"/>
      <c r="CK90" s="993"/>
      <c r="CL90" s="994"/>
      <c r="CM90" s="992"/>
      <c r="CN90" s="993"/>
      <c r="CO90" s="993"/>
      <c r="CP90" s="993"/>
      <c r="CQ90" s="994"/>
      <c r="CR90" s="992"/>
      <c r="CS90" s="993"/>
      <c r="CT90" s="993"/>
      <c r="CU90" s="993"/>
      <c r="CV90" s="994"/>
      <c r="CW90" s="992"/>
      <c r="CX90" s="993"/>
      <c r="CY90" s="993"/>
      <c r="CZ90" s="993"/>
      <c r="DA90" s="994"/>
      <c r="DB90" s="992"/>
      <c r="DC90" s="993"/>
      <c r="DD90" s="993"/>
      <c r="DE90" s="993"/>
      <c r="DF90" s="994"/>
      <c r="DG90" s="992"/>
      <c r="DH90" s="993"/>
      <c r="DI90" s="993"/>
      <c r="DJ90" s="993"/>
      <c r="DK90" s="994"/>
      <c r="DL90" s="992"/>
      <c r="DM90" s="993"/>
      <c r="DN90" s="993"/>
      <c r="DO90" s="993"/>
      <c r="DP90" s="994"/>
      <c r="DQ90" s="992"/>
      <c r="DR90" s="993"/>
      <c r="DS90" s="993"/>
      <c r="DT90" s="993"/>
      <c r="DU90" s="994"/>
      <c r="DV90" s="981"/>
      <c r="DW90" s="982"/>
      <c r="DX90" s="982"/>
      <c r="DY90" s="982"/>
      <c r="DZ90" s="983"/>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81"/>
      <c r="BT91" s="982"/>
      <c r="BU91" s="982"/>
      <c r="BV91" s="982"/>
      <c r="BW91" s="982"/>
      <c r="BX91" s="982"/>
      <c r="BY91" s="982"/>
      <c r="BZ91" s="982"/>
      <c r="CA91" s="982"/>
      <c r="CB91" s="982"/>
      <c r="CC91" s="982"/>
      <c r="CD91" s="982"/>
      <c r="CE91" s="982"/>
      <c r="CF91" s="982"/>
      <c r="CG91" s="991"/>
      <c r="CH91" s="992"/>
      <c r="CI91" s="993"/>
      <c r="CJ91" s="993"/>
      <c r="CK91" s="993"/>
      <c r="CL91" s="994"/>
      <c r="CM91" s="992"/>
      <c r="CN91" s="993"/>
      <c r="CO91" s="993"/>
      <c r="CP91" s="993"/>
      <c r="CQ91" s="994"/>
      <c r="CR91" s="992"/>
      <c r="CS91" s="993"/>
      <c r="CT91" s="993"/>
      <c r="CU91" s="993"/>
      <c r="CV91" s="994"/>
      <c r="CW91" s="992"/>
      <c r="CX91" s="993"/>
      <c r="CY91" s="993"/>
      <c r="CZ91" s="993"/>
      <c r="DA91" s="994"/>
      <c r="DB91" s="992"/>
      <c r="DC91" s="993"/>
      <c r="DD91" s="993"/>
      <c r="DE91" s="993"/>
      <c r="DF91" s="994"/>
      <c r="DG91" s="992"/>
      <c r="DH91" s="993"/>
      <c r="DI91" s="993"/>
      <c r="DJ91" s="993"/>
      <c r="DK91" s="994"/>
      <c r="DL91" s="992"/>
      <c r="DM91" s="993"/>
      <c r="DN91" s="993"/>
      <c r="DO91" s="993"/>
      <c r="DP91" s="994"/>
      <c r="DQ91" s="992"/>
      <c r="DR91" s="993"/>
      <c r="DS91" s="993"/>
      <c r="DT91" s="993"/>
      <c r="DU91" s="994"/>
      <c r="DV91" s="981"/>
      <c r="DW91" s="982"/>
      <c r="DX91" s="982"/>
      <c r="DY91" s="982"/>
      <c r="DZ91" s="983"/>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81"/>
      <c r="BT92" s="982"/>
      <c r="BU92" s="982"/>
      <c r="BV92" s="982"/>
      <c r="BW92" s="982"/>
      <c r="BX92" s="982"/>
      <c r="BY92" s="982"/>
      <c r="BZ92" s="982"/>
      <c r="CA92" s="982"/>
      <c r="CB92" s="982"/>
      <c r="CC92" s="982"/>
      <c r="CD92" s="982"/>
      <c r="CE92" s="982"/>
      <c r="CF92" s="982"/>
      <c r="CG92" s="991"/>
      <c r="CH92" s="992"/>
      <c r="CI92" s="993"/>
      <c r="CJ92" s="993"/>
      <c r="CK92" s="993"/>
      <c r="CL92" s="994"/>
      <c r="CM92" s="992"/>
      <c r="CN92" s="993"/>
      <c r="CO92" s="993"/>
      <c r="CP92" s="993"/>
      <c r="CQ92" s="994"/>
      <c r="CR92" s="992"/>
      <c r="CS92" s="993"/>
      <c r="CT92" s="993"/>
      <c r="CU92" s="993"/>
      <c r="CV92" s="994"/>
      <c r="CW92" s="992"/>
      <c r="CX92" s="993"/>
      <c r="CY92" s="993"/>
      <c r="CZ92" s="993"/>
      <c r="DA92" s="994"/>
      <c r="DB92" s="992"/>
      <c r="DC92" s="993"/>
      <c r="DD92" s="993"/>
      <c r="DE92" s="993"/>
      <c r="DF92" s="994"/>
      <c r="DG92" s="992"/>
      <c r="DH92" s="993"/>
      <c r="DI92" s="993"/>
      <c r="DJ92" s="993"/>
      <c r="DK92" s="994"/>
      <c r="DL92" s="992"/>
      <c r="DM92" s="993"/>
      <c r="DN92" s="993"/>
      <c r="DO92" s="993"/>
      <c r="DP92" s="994"/>
      <c r="DQ92" s="992"/>
      <c r="DR92" s="993"/>
      <c r="DS92" s="993"/>
      <c r="DT92" s="993"/>
      <c r="DU92" s="994"/>
      <c r="DV92" s="981"/>
      <c r="DW92" s="982"/>
      <c r="DX92" s="982"/>
      <c r="DY92" s="982"/>
      <c r="DZ92" s="983"/>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81"/>
      <c r="BT93" s="982"/>
      <c r="BU93" s="982"/>
      <c r="BV93" s="982"/>
      <c r="BW93" s="982"/>
      <c r="BX93" s="982"/>
      <c r="BY93" s="982"/>
      <c r="BZ93" s="982"/>
      <c r="CA93" s="982"/>
      <c r="CB93" s="982"/>
      <c r="CC93" s="982"/>
      <c r="CD93" s="982"/>
      <c r="CE93" s="982"/>
      <c r="CF93" s="982"/>
      <c r="CG93" s="991"/>
      <c r="CH93" s="992"/>
      <c r="CI93" s="993"/>
      <c r="CJ93" s="993"/>
      <c r="CK93" s="993"/>
      <c r="CL93" s="994"/>
      <c r="CM93" s="992"/>
      <c r="CN93" s="993"/>
      <c r="CO93" s="993"/>
      <c r="CP93" s="993"/>
      <c r="CQ93" s="994"/>
      <c r="CR93" s="992"/>
      <c r="CS93" s="993"/>
      <c r="CT93" s="993"/>
      <c r="CU93" s="993"/>
      <c r="CV93" s="994"/>
      <c r="CW93" s="992"/>
      <c r="CX93" s="993"/>
      <c r="CY93" s="993"/>
      <c r="CZ93" s="993"/>
      <c r="DA93" s="994"/>
      <c r="DB93" s="992"/>
      <c r="DC93" s="993"/>
      <c r="DD93" s="993"/>
      <c r="DE93" s="993"/>
      <c r="DF93" s="994"/>
      <c r="DG93" s="992"/>
      <c r="DH93" s="993"/>
      <c r="DI93" s="993"/>
      <c r="DJ93" s="993"/>
      <c r="DK93" s="994"/>
      <c r="DL93" s="992"/>
      <c r="DM93" s="993"/>
      <c r="DN93" s="993"/>
      <c r="DO93" s="993"/>
      <c r="DP93" s="994"/>
      <c r="DQ93" s="992"/>
      <c r="DR93" s="993"/>
      <c r="DS93" s="993"/>
      <c r="DT93" s="993"/>
      <c r="DU93" s="994"/>
      <c r="DV93" s="981"/>
      <c r="DW93" s="982"/>
      <c r="DX93" s="982"/>
      <c r="DY93" s="982"/>
      <c r="DZ93" s="983"/>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81"/>
      <c r="BT94" s="982"/>
      <c r="BU94" s="982"/>
      <c r="BV94" s="982"/>
      <c r="BW94" s="982"/>
      <c r="BX94" s="982"/>
      <c r="BY94" s="982"/>
      <c r="BZ94" s="982"/>
      <c r="CA94" s="982"/>
      <c r="CB94" s="982"/>
      <c r="CC94" s="982"/>
      <c r="CD94" s="982"/>
      <c r="CE94" s="982"/>
      <c r="CF94" s="982"/>
      <c r="CG94" s="991"/>
      <c r="CH94" s="992"/>
      <c r="CI94" s="993"/>
      <c r="CJ94" s="993"/>
      <c r="CK94" s="993"/>
      <c r="CL94" s="994"/>
      <c r="CM94" s="992"/>
      <c r="CN94" s="993"/>
      <c r="CO94" s="993"/>
      <c r="CP94" s="993"/>
      <c r="CQ94" s="994"/>
      <c r="CR94" s="992"/>
      <c r="CS94" s="993"/>
      <c r="CT94" s="993"/>
      <c r="CU94" s="993"/>
      <c r="CV94" s="994"/>
      <c r="CW94" s="992"/>
      <c r="CX94" s="993"/>
      <c r="CY94" s="993"/>
      <c r="CZ94" s="993"/>
      <c r="DA94" s="994"/>
      <c r="DB94" s="992"/>
      <c r="DC94" s="993"/>
      <c r="DD94" s="993"/>
      <c r="DE94" s="993"/>
      <c r="DF94" s="994"/>
      <c r="DG94" s="992"/>
      <c r="DH94" s="993"/>
      <c r="DI94" s="993"/>
      <c r="DJ94" s="993"/>
      <c r="DK94" s="994"/>
      <c r="DL94" s="992"/>
      <c r="DM94" s="993"/>
      <c r="DN94" s="993"/>
      <c r="DO94" s="993"/>
      <c r="DP94" s="994"/>
      <c r="DQ94" s="992"/>
      <c r="DR94" s="993"/>
      <c r="DS94" s="993"/>
      <c r="DT94" s="993"/>
      <c r="DU94" s="994"/>
      <c r="DV94" s="981"/>
      <c r="DW94" s="982"/>
      <c r="DX94" s="982"/>
      <c r="DY94" s="982"/>
      <c r="DZ94" s="983"/>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81"/>
      <c r="BT95" s="982"/>
      <c r="BU95" s="982"/>
      <c r="BV95" s="982"/>
      <c r="BW95" s="982"/>
      <c r="BX95" s="982"/>
      <c r="BY95" s="982"/>
      <c r="BZ95" s="982"/>
      <c r="CA95" s="982"/>
      <c r="CB95" s="982"/>
      <c r="CC95" s="982"/>
      <c r="CD95" s="982"/>
      <c r="CE95" s="982"/>
      <c r="CF95" s="982"/>
      <c r="CG95" s="991"/>
      <c r="CH95" s="992"/>
      <c r="CI95" s="993"/>
      <c r="CJ95" s="993"/>
      <c r="CK95" s="993"/>
      <c r="CL95" s="994"/>
      <c r="CM95" s="992"/>
      <c r="CN95" s="993"/>
      <c r="CO95" s="993"/>
      <c r="CP95" s="993"/>
      <c r="CQ95" s="994"/>
      <c r="CR95" s="992"/>
      <c r="CS95" s="993"/>
      <c r="CT95" s="993"/>
      <c r="CU95" s="993"/>
      <c r="CV95" s="994"/>
      <c r="CW95" s="992"/>
      <c r="CX95" s="993"/>
      <c r="CY95" s="993"/>
      <c r="CZ95" s="993"/>
      <c r="DA95" s="994"/>
      <c r="DB95" s="992"/>
      <c r="DC95" s="993"/>
      <c r="DD95" s="993"/>
      <c r="DE95" s="993"/>
      <c r="DF95" s="994"/>
      <c r="DG95" s="992"/>
      <c r="DH95" s="993"/>
      <c r="DI95" s="993"/>
      <c r="DJ95" s="993"/>
      <c r="DK95" s="994"/>
      <c r="DL95" s="992"/>
      <c r="DM95" s="993"/>
      <c r="DN95" s="993"/>
      <c r="DO95" s="993"/>
      <c r="DP95" s="994"/>
      <c r="DQ95" s="992"/>
      <c r="DR95" s="993"/>
      <c r="DS95" s="993"/>
      <c r="DT95" s="993"/>
      <c r="DU95" s="994"/>
      <c r="DV95" s="981"/>
      <c r="DW95" s="982"/>
      <c r="DX95" s="982"/>
      <c r="DY95" s="982"/>
      <c r="DZ95" s="983"/>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81"/>
      <c r="BT96" s="982"/>
      <c r="BU96" s="982"/>
      <c r="BV96" s="982"/>
      <c r="BW96" s="982"/>
      <c r="BX96" s="982"/>
      <c r="BY96" s="982"/>
      <c r="BZ96" s="982"/>
      <c r="CA96" s="982"/>
      <c r="CB96" s="982"/>
      <c r="CC96" s="982"/>
      <c r="CD96" s="982"/>
      <c r="CE96" s="982"/>
      <c r="CF96" s="982"/>
      <c r="CG96" s="991"/>
      <c r="CH96" s="992"/>
      <c r="CI96" s="993"/>
      <c r="CJ96" s="993"/>
      <c r="CK96" s="993"/>
      <c r="CL96" s="994"/>
      <c r="CM96" s="992"/>
      <c r="CN96" s="993"/>
      <c r="CO96" s="993"/>
      <c r="CP96" s="993"/>
      <c r="CQ96" s="994"/>
      <c r="CR96" s="992"/>
      <c r="CS96" s="993"/>
      <c r="CT96" s="993"/>
      <c r="CU96" s="993"/>
      <c r="CV96" s="994"/>
      <c r="CW96" s="992"/>
      <c r="CX96" s="993"/>
      <c r="CY96" s="993"/>
      <c r="CZ96" s="993"/>
      <c r="DA96" s="994"/>
      <c r="DB96" s="992"/>
      <c r="DC96" s="993"/>
      <c r="DD96" s="993"/>
      <c r="DE96" s="993"/>
      <c r="DF96" s="994"/>
      <c r="DG96" s="992"/>
      <c r="DH96" s="993"/>
      <c r="DI96" s="993"/>
      <c r="DJ96" s="993"/>
      <c r="DK96" s="994"/>
      <c r="DL96" s="992"/>
      <c r="DM96" s="993"/>
      <c r="DN96" s="993"/>
      <c r="DO96" s="993"/>
      <c r="DP96" s="994"/>
      <c r="DQ96" s="992"/>
      <c r="DR96" s="993"/>
      <c r="DS96" s="993"/>
      <c r="DT96" s="993"/>
      <c r="DU96" s="994"/>
      <c r="DV96" s="981"/>
      <c r="DW96" s="982"/>
      <c r="DX96" s="982"/>
      <c r="DY96" s="982"/>
      <c r="DZ96" s="983"/>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81"/>
      <c r="BT97" s="982"/>
      <c r="BU97" s="982"/>
      <c r="BV97" s="982"/>
      <c r="BW97" s="982"/>
      <c r="BX97" s="982"/>
      <c r="BY97" s="982"/>
      <c r="BZ97" s="982"/>
      <c r="CA97" s="982"/>
      <c r="CB97" s="982"/>
      <c r="CC97" s="982"/>
      <c r="CD97" s="982"/>
      <c r="CE97" s="982"/>
      <c r="CF97" s="982"/>
      <c r="CG97" s="991"/>
      <c r="CH97" s="992"/>
      <c r="CI97" s="993"/>
      <c r="CJ97" s="993"/>
      <c r="CK97" s="993"/>
      <c r="CL97" s="994"/>
      <c r="CM97" s="992"/>
      <c r="CN97" s="993"/>
      <c r="CO97" s="993"/>
      <c r="CP97" s="993"/>
      <c r="CQ97" s="994"/>
      <c r="CR97" s="992"/>
      <c r="CS97" s="993"/>
      <c r="CT97" s="993"/>
      <c r="CU97" s="993"/>
      <c r="CV97" s="994"/>
      <c r="CW97" s="992"/>
      <c r="CX97" s="993"/>
      <c r="CY97" s="993"/>
      <c r="CZ97" s="993"/>
      <c r="DA97" s="994"/>
      <c r="DB97" s="992"/>
      <c r="DC97" s="993"/>
      <c r="DD97" s="993"/>
      <c r="DE97" s="993"/>
      <c r="DF97" s="994"/>
      <c r="DG97" s="992"/>
      <c r="DH97" s="993"/>
      <c r="DI97" s="993"/>
      <c r="DJ97" s="993"/>
      <c r="DK97" s="994"/>
      <c r="DL97" s="992"/>
      <c r="DM97" s="993"/>
      <c r="DN97" s="993"/>
      <c r="DO97" s="993"/>
      <c r="DP97" s="994"/>
      <c r="DQ97" s="992"/>
      <c r="DR97" s="993"/>
      <c r="DS97" s="993"/>
      <c r="DT97" s="993"/>
      <c r="DU97" s="994"/>
      <c r="DV97" s="981"/>
      <c r="DW97" s="982"/>
      <c r="DX97" s="982"/>
      <c r="DY97" s="982"/>
      <c r="DZ97" s="983"/>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81"/>
      <c r="BT98" s="982"/>
      <c r="BU98" s="982"/>
      <c r="BV98" s="982"/>
      <c r="BW98" s="982"/>
      <c r="BX98" s="982"/>
      <c r="BY98" s="982"/>
      <c r="BZ98" s="982"/>
      <c r="CA98" s="982"/>
      <c r="CB98" s="982"/>
      <c r="CC98" s="982"/>
      <c r="CD98" s="982"/>
      <c r="CE98" s="982"/>
      <c r="CF98" s="982"/>
      <c r="CG98" s="991"/>
      <c r="CH98" s="992"/>
      <c r="CI98" s="993"/>
      <c r="CJ98" s="993"/>
      <c r="CK98" s="993"/>
      <c r="CL98" s="994"/>
      <c r="CM98" s="992"/>
      <c r="CN98" s="993"/>
      <c r="CO98" s="993"/>
      <c r="CP98" s="993"/>
      <c r="CQ98" s="994"/>
      <c r="CR98" s="992"/>
      <c r="CS98" s="993"/>
      <c r="CT98" s="993"/>
      <c r="CU98" s="993"/>
      <c r="CV98" s="994"/>
      <c r="CW98" s="992"/>
      <c r="CX98" s="993"/>
      <c r="CY98" s="993"/>
      <c r="CZ98" s="993"/>
      <c r="DA98" s="994"/>
      <c r="DB98" s="992"/>
      <c r="DC98" s="993"/>
      <c r="DD98" s="993"/>
      <c r="DE98" s="993"/>
      <c r="DF98" s="994"/>
      <c r="DG98" s="992"/>
      <c r="DH98" s="993"/>
      <c r="DI98" s="993"/>
      <c r="DJ98" s="993"/>
      <c r="DK98" s="994"/>
      <c r="DL98" s="992"/>
      <c r="DM98" s="993"/>
      <c r="DN98" s="993"/>
      <c r="DO98" s="993"/>
      <c r="DP98" s="994"/>
      <c r="DQ98" s="992"/>
      <c r="DR98" s="993"/>
      <c r="DS98" s="993"/>
      <c r="DT98" s="993"/>
      <c r="DU98" s="994"/>
      <c r="DV98" s="981"/>
      <c r="DW98" s="982"/>
      <c r="DX98" s="982"/>
      <c r="DY98" s="982"/>
      <c r="DZ98" s="983"/>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81"/>
      <c r="BT99" s="982"/>
      <c r="BU99" s="982"/>
      <c r="BV99" s="982"/>
      <c r="BW99" s="982"/>
      <c r="BX99" s="982"/>
      <c r="BY99" s="982"/>
      <c r="BZ99" s="982"/>
      <c r="CA99" s="982"/>
      <c r="CB99" s="982"/>
      <c r="CC99" s="982"/>
      <c r="CD99" s="982"/>
      <c r="CE99" s="982"/>
      <c r="CF99" s="982"/>
      <c r="CG99" s="991"/>
      <c r="CH99" s="992"/>
      <c r="CI99" s="993"/>
      <c r="CJ99" s="993"/>
      <c r="CK99" s="993"/>
      <c r="CL99" s="994"/>
      <c r="CM99" s="992"/>
      <c r="CN99" s="993"/>
      <c r="CO99" s="993"/>
      <c r="CP99" s="993"/>
      <c r="CQ99" s="994"/>
      <c r="CR99" s="992"/>
      <c r="CS99" s="993"/>
      <c r="CT99" s="993"/>
      <c r="CU99" s="993"/>
      <c r="CV99" s="994"/>
      <c r="CW99" s="992"/>
      <c r="CX99" s="993"/>
      <c r="CY99" s="993"/>
      <c r="CZ99" s="993"/>
      <c r="DA99" s="994"/>
      <c r="DB99" s="992"/>
      <c r="DC99" s="993"/>
      <c r="DD99" s="993"/>
      <c r="DE99" s="993"/>
      <c r="DF99" s="994"/>
      <c r="DG99" s="992"/>
      <c r="DH99" s="993"/>
      <c r="DI99" s="993"/>
      <c r="DJ99" s="993"/>
      <c r="DK99" s="994"/>
      <c r="DL99" s="992"/>
      <c r="DM99" s="993"/>
      <c r="DN99" s="993"/>
      <c r="DO99" s="993"/>
      <c r="DP99" s="994"/>
      <c r="DQ99" s="992"/>
      <c r="DR99" s="993"/>
      <c r="DS99" s="993"/>
      <c r="DT99" s="993"/>
      <c r="DU99" s="994"/>
      <c r="DV99" s="981"/>
      <c r="DW99" s="982"/>
      <c r="DX99" s="982"/>
      <c r="DY99" s="982"/>
      <c r="DZ99" s="983"/>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81"/>
      <c r="BT100" s="982"/>
      <c r="BU100" s="982"/>
      <c r="BV100" s="982"/>
      <c r="BW100" s="982"/>
      <c r="BX100" s="982"/>
      <c r="BY100" s="982"/>
      <c r="BZ100" s="982"/>
      <c r="CA100" s="982"/>
      <c r="CB100" s="982"/>
      <c r="CC100" s="982"/>
      <c r="CD100" s="982"/>
      <c r="CE100" s="982"/>
      <c r="CF100" s="982"/>
      <c r="CG100" s="991"/>
      <c r="CH100" s="992"/>
      <c r="CI100" s="993"/>
      <c r="CJ100" s="993"/>
      <c r="CK100" s="993"/>
      <c r="CL100" s="994"/>
      <c r="CM100" s="992"/>
      <c r="CN100" s="993"/>
      <c r="CO100" s="993"/>
      <c r="CP100" s="993"/>
      <c r="CQ100" s="994"/>
      <c r="CR100" s="992"/>
      <c r="CS100" s="993"/>
      <c r="CT100" s="993"/>
      <c r="CU100" s="993"/>
      <c r="CV100" s="994"/>
      <c r="CW100" s="992"/>
      <c r="CX100" s="993"/>
      <c r="CY100" s="993"/>
      <c r="CZ100" s="993"/>
      <c r="DA100" s="994"/>
      <c r="DB100" s="992"/>
      <c r="DC100" s="993"/>
      <c r="DD100" s="993"/>
      <c r="DE100" s="993"/>
      <c r="DF100" s="994"/>
      <c r="DG100" s="992"/>
      <c r="DH100" s="993"/>
      <c r="DI100" s="993"/>
      <c r="DJ100" s="993"/>
      <c r="DK100" s="994"/>
      <c r="DL100" s="992"/>
      <c r="DM100" s="993"/>
      <c r="DN100" s="993"/>
      <c r="DO100" s="993"/>
      <c r="DP100" s="994"/>
      <c r="DQ100" s="992"/>
      <c r="DR100" s="993"/>
      <c r="DS100" s="993"/>
      <c r="DT100" s="993"/>
      <c r="DU100" s="994"/>
      <c r="DV100" s="981"/>
      <c r="DW100" s="982"/>
      <c r="DX100" s="982"/>
      <c r="DY100" s="982"/>
      <c r="DZ100" s="983"/>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81"/>
      <c r="BT101" s="982"/>
      <c r="BU101" s="982"/>
      <c r="BV101" s="982"/>
      <c r="BW101" s="982"/>
      <c r="BX101" s="982"/>
      <c r="BY101" s="982"/>
      <c r="BZ101" s="982"/>
      <c r="CA101" s="982"/>
      <c r="CB101" s="982"/>
      <c r="CC101" s="982"/>
      <c r="CD101" s="982"/>
      <c r="CE101" s="982"/>
      <c r="CF101" s="982"/>
      <c r="CG101" s="991"/>
      <c r="CH101" s="992"/>
      <c r="CI101" s="993"/>
      <c r="CJ101" s="993"/>
      <c r="CK101" s="993"/>
      <c r="CL101" s="994"/>
      <c r="CM101" s="992"/>
      <c r="CN101" s="993"/>
      <c r="CO101" s="993"/>
      <c r="CP101" s="993"/>
      <c r="CQ101" s="994"/>
      <c r="CR101" s="992"/>
      <c r="CS101" s="993"/>
      <c r="CT101" s="993"/>
      <c r="CU101" s="993"/>
      <c r="CV101" s="994"/>
      <c r="CW101" s="992"/>
      <c r="CX101" s="993"/>
      <c r="CY101" s="993"/>
      <c r="CZ101" s="993"/>
      <c r="DA101" s="994"/>
      <c r="DB101" s="992"/>
      <c r="DC101" s="993"/>
      <c r="DD101" s="993"/>
      <c r="DE101" s="993"/>
      <c r="DF101" s="994"/>
      <c r="DG101" s="992"/>
      <c r="DH101" s="993"/>
      <c r="DI101" s="993"/>
      <c r="DJ101" s="993"/>
      <c r="DK101" s="994"/>
      <c r="DL101" s="992"/>
      <c r="DM101" s="993"/>
      <c r="DN101" s="993"/>
      <c r="DO101" s="993"/>
      <c r="DP101" s="994"/>
      <c r="DQ101" s="992"/>
      <c r="DR101" s="993"/>
      <c r="DS101" s="993"/>
      <c r="DT101" s="993"/>
      <c r="DU101" s="994"/>
      <c r="DV101" s="981"/>
      <c r="DW101" s="982"/>
      <c r="DX101" s="982"/>
      <c r="DY101" s="982"/>
      <c r="DZ101" s="983"/>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393</v>
      </c>
      <c r="BR102" s="973" t="s">
        <v>430</v>
      </c>
      <c r="BS102" s="974"/>
      <c r="BT102" s="974"/>
      <c r="BU102" s="974"/>
      <c r="BV102" s="974"/>
      <c r="BW102" s="974"/>
      <c r="BX102" s="974"/>
      <c r="BY102" s="974"/>
      <c r="BZ102" s="974"/>
      <c r="CA102" s="974"/>
      <c r="CB102" s="974"/>
      <c r="CC102" s="974"/>
      <c r="CD102" s="974"/>
      <c r="CE102" s="974"/>
      <c r="CF102" s="974"/>
      <c r="CG102" s="984"/>
      <c r="CH102" s="985"/>
      <c r="CI102" s="986"/>
      <c r="CJ102" s="986"/>
      <c r="CK102" s="986"/>
      <c r="CL102" s="987"/>
      <c r="CM102" s="985"/>
      <c r="CN102" s="986"/>
      <c r="CO102" s="986"/>
      <c r="CP102" s="986"/>
      <c r="CQ102" s="987"/>
      <c r="CR102" s="988">
        <v>100</v>
      </c>
      <c r="CS102" s="989"/>
      <c r="CT102" s="989"/>
      <c r="CU102" s="989"/>
      <c r="CV102" s="990"/>
      <c r="CW102" s="988">
        <v>32</v>
      </c>
      <c r="CX102" s="989"/>
      <c r="CY102" s="989"/>
      <c r="CZ102" s="989"/>
      <c r="DA102" s="990"/>
      <c r="DB102" s="988" t="s">
        <v>601</v>
      </c>
      <c r="DC102" s="989"/>
      <c r="DD102" s="989"/>
      <c r="DE102" s="989"/>
      <c r="DF102" s="990"/>
      <c r="DG102" s="988" t="s">
        <v>601</v>
      </c>
      <c r="DH102" s="989"/>
      <c r="DI102" s="989"/>
      <c r="DJ102" s="989"/>
      <c r="DK102" s="990"/>
      <c r="DL102" s="988">
        <v>154</v>
      </c>
      <c r="DM102" s="989"/>
      <c r="DN102" s="989"/>
      <c r="DO102" s="989"/>
      <c r="DP102" s="990"/>
      <c r="DQ102" s="988">
        <v>139</v>
      </c>
      <c r="DR102" s="989"/>
      <c r="DS102" s="989"/>
      <c r="DT102" s="989"/>
      <c r="DU102" s="990"/>
      <c r="DV102" s="973"/>
      <c r="DW102" s="974"/>
      <c r="DX102" s="974"/>
      <c r="DY102" s="974"/>
      <c r="DZ102" s="975"/>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76" t="s">
        <v>431</v>
      </c>
      <c r="BR103" s="976"/>
      <c r="BS103" s="976"/>
      <c r="BT103" s="976"/>
      <c r="BU103" s="976"/>
      <c r="BV103" s="976"/>
      <c r="BW103" s="976"/>
      <c r="BX103" s="976"/>
      <c r="BY103" s="976"/>
      <c r="BZ103" s="976"/>
      <c r="CA103" s="976"/>
      <c r="CB103" s="976"/>
      <c r="CC103" s="976"/>
      <c r="CD103" s="976"/>
      <c r="CE103" s="976"/>
      <c r="CF103" s="976"/>
      <c r="CG103" s="976"/>
      <c r="CH103" s="976"/>
      <c r="CI103" s="976"/>
      <c r="CJ103" s="976"/>
      <c r="CK103" s="976"/>
      <c r="CL103" s="976"/>
      <c r="CM103" s="976"/>
      <c r="CN103" s="976"/>
      <c r="CO103" s="976"/>
      <c r="CP103" s="976"/>
      <c r="CQ103" s="976"/>
      <c r="CR103" s="976"/>
      <c r="CS103" s="976"/>
      <c r="CT103" s="976"/>
      <c r="CU103" s="976"/>
      <c r="CV103" s="976"/>
      <c r="CW103" s="976"/>
      <c r="CX103" s="976"/>
      <c r="CY103" s="976"/>
      <c r="CZ103" s="976"/>
      <c r="DA103" s="976"/>
      <c r="DB103" s="976"/>
      <c r="DC103" s="976"/>
      <c r="DD103" s="976"/>
      <c r="DE103" s="976"/>
      <c r="DF103" s="976"/>
      <c r="DG103" s="976"/>
      <c r="DH103" s="976"/>
      <c r="DI103" s="976"/>
      <c r="DJ103" s="976"/>
      <c r="DK103" s="976"/>
      <c r="DL103" s="976"/>
      <c r="DM103" s="976"/>
      <c r="DN103" s="976"/>
      <c r="DO103" s="976"/>
      <c r="DP103" s="976"/>
      <c r="DQ103" s="976"/>
      <c r="DR103" s="976"/>
      <c r="DS103" s="976"/>
      <c r="DT103" s="976"/>
      <c r="DU103" s="976"/>
      <c r="DV103" s="976"/>
      <c r="DW103" s="976"/>
      <c r="DX103" s="976"/>
      <c r="DY103" s="976"/>
      <c r="DZ103" s="976"/>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77" t="s">
        <v>432</v>
      </c>
      <c r="BR104" s="977"/>
      <c r="BS104" s="977"/>
      <c r="BT104" s="977"/>
      <c r="BU104" s="977"/>
      <c r="BV104" s="977"/>
      <c r="BW104" s="977"/>
      <c r="BX104" s="977"/>
      <c r="BY104" s="977"/>
      <c r="BZ104" s="977"/>
      <c r="CA104" s="977"/>
      <c r="CB104" s="977"/>
      <c r="CC104" s="977"/>
      <c r="CD104" s="977"/>
      <c r="CE104" s="977"/>
      <c r="CF104" s="977"/>
      <c r="CG104" s="977"/>
      <c r="CH104" s="977"/>
      <c r="CI104" s="977"/>
      <c r="CJ104" s="977"/>
      <c r="CK104" s="977"/>
      <c r="CL104" s="977"/>
      <c r="CM104" s="977"/>
      <c r="CN104" s="977"/>
      <c r="CO104" s="977"/>
      <c r="CP104" s="977"/>
      <c r="CQ104" s="977"/>
      <c r="CR104" s="977"/>
      <c r="CS104" s="977"/>
      <c r="CT104" s="977"/>
      <c r="CU104" s="977"/>
      <c r="CV104" s="977"/>
      <c r="CW104" s="977"/>
      <c r="CX104" s="977"/>
      <c r="CY104" s="977"/>
      <c r="CZ104" s="977"/>
      <c r="DA104" s="977"/>
      <c r="DB104" s="977"/>
      <c r="DC104" s="977"/>
      <c r="DD104" s="977"/>
      <c r="DE104" s="977"/>
      <c r="DF104" s="977"/>
      <c r="DG104" s="977"/>
      <c r="DH104" s="977"/>
      <c r="DI104" s="977"/>
      <c r="DJ104" s="977"/>
      <c r="DK104" s="977"/>
      <c r="DL104" s="977"/>
      <c r="DM104" s="977"/>
      <c r="DN104" s="977"/>
      <c r="DO104" s="977"/>
      <c r="DP104" s="977"/>
      <c r="DQ104" s="977"/>
      <c r="DR104" s="977"/>
      <c r="DS104" s="977"/>
      <c r="DT104" s="977"/>
      <c r="DU104" s="977"/>
      <c r="DV104" s="977"/>
      <c r="DW104" s="977"/>
      <c r="DX104" s="977"/>
      <c r="DY104" s="977"/>
      <c r="DZ104" s="977"/>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433</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434</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78" t="s">
        <v>435</v>
      </c>
      <c r="B108" s="979"/>
      <c r="C108" s="979"/>
      <c r="D108" s="979"/>
      <c r="E108" s="979"/>
      <c r="F108" s="979"/>
      <c r="G108" s="979"/>
      <c r="H108" s="979"/>
      <c r="I108" s="979"/>
      <c r="J108" s="979"/>
      <c r="K108" s="979"/>
      <c r="L108" s="979"/>
      <c r="M108" s="979"/>
      <c r="N108" s="979"/>
      <c r="O108" s="979"/>
      <c r="P108" s="979"/>
      <c r="Q108" s="979"/>
      <c r="R108" s="979"/>
      <c r="S108" s="979"/>
      <c r="T108" s="979"/>
      <c r="U108" s="979"/>
      <c r="V108" s="979"/>
      <c r="W108" s="979"/>
      <c r="X108" s="979"/>
      <c r="Y108" s="979"/>
      <c r="Z108" s="979"/>
      <c r="AA108" s="979"/>
      <c r="AB108" s="979"/>
      <c r="AC108" s="979"/>
      <c r="AD108" s="979"/>
      <c r="AE108" s="979"/>
      <c r="AF108" s="979"/>
      <c r="AG108" s="979"/>
      <c r="AH108" s="979"/>
      <c r="AI108" s="979"/>
      <c r="AJ108" s="979"/>
      <c r="AK108" s="979"/>
      <c r="AL108" s="979"/>
      <c r="AM108" s="979"/>
      <c r="AN108" s="979"/>
      <c r="AO108" s="979"/>
      <c r="AP108" s="979"/>
      <c r="AQ108" s="979"/>
      <c r="AR108" s="979"/>
      <c r="AS108" s="979"/>
      <c r="AT108" s="980"/>
      <c r="AU108" s="978" t="s">
        <v>436</v>
      </c>
      <c r="AV108" s="979"/>
      <c r="AW108" s="979"/>
      <c r="AX108" s="979"/>
      <c r="AY108" s="979"/>
      <c r="AZ108" s="979"/>
      <c r="BA108" s="979"/>
      <c r="BB108" s="979"/>
      <c r="BC108" s="979"/>
      <c r="BD108" s="979"/>
      <c r="BE108" s="979"/>
      <c r="BF108" s="979"/>
      <c r="BG108" s="979"/>
      <c r="BH108" s="979"/>
      <c r="BI108" s="979"/>
      <c r="BJ108" s="979"/>
      <c r="BK108" s="979"/>
      <c r="BL108" s="979"/>
      <c r="BM108" s="979"/>
      <c r="BN108" s="979"/>
      <c r="BO108" s="979"/>
      <c r="BP108" s="979"/>
      <c r="BQ108" s="979"/>
      <c r="BR108" s="979"/>
      <c r="BS108" s="979"/>
      <c r="BT108" s="979"/>
      <c r="BU108" s="979"/>
      <c r="BV108" s="979"/>
      <c r="BW108" s="979"/>
      <c r="BX108" s="979"/>
      <c r="BY108" s="979"/>
      <c r="BZ108" s="979"/>
      <c r="CA108" s="979"/>
      <c r="CB108" s="979"/>
      <c r="CC108" s="979"/>
      <c r="CD108" s="979"/>
      <c r="CE108" s="979"/>
      <c r="CF108" s="979"/>
      <c r="CG108" s="979"/>
      <c r="CH108" s="979"/>
      <c r="CI108" s="979"/>
      <c r="CJ108" s="979"/>
      <c r="CK108" s="979"/>
      <c r="CL108" s="979"/>
      <c r="CM108" s="979"/>
      <c r="CN108" s="979"/>
      <c r="CO108" s="979"/>
      <c r="CP108" s="979"/>
      <c r="CQ108" s="979"/>
      <c r="CR108" s="979"/>
      <c r="CS108" s="979"/>
      <c r="CT108" s="979"/>
      <c r="CU108" s="979"/>
      <c r="CV108" s="979"/>
      <c r="CW108" s="979"/>
      <c r="CX108" s="979"/>
      <c r="CY108" s="979"/>
      <c r="CZ108" s="979"/>
      <c r="DA108" s="979"/>
      <c r="DB108" s="979"/>
      <c r="DC108" s="979"/>
      <c r="DD108" s="979"/>
      <c r="DE108" s="979"/>
      <c r="DF108" s="979"/>
      <c r="DG108" s="979"/>
      <c r="DH108" s="979"/>
      <c r="DI108" s="979"/>
      <c r="DJ108" s="979"/>
      <c r="DK108" s="979"/>
      <c r="DL108" s="979"/>
      <c r="DM108" s="979"/>
      <c r="DN108" s="979"/>
      <c r="DO108" s="979"/>
      <c r="DP108" s="979"/>
      <c r="DQ108" s="979"/>
      <c r="DR108" s="979"/>
      <c r="DS108" s="979"/>
      <c r="DT108" s="979"/>
      <c r="DU108" s="979"/>
      <c r="DV108" s="979"/>
      <c r="DW108" s="979"/>
      <c r="DX108" s="979"/>
      <c r="DY108" s="979"/>
      <c r="DZ108" s="980"/>
    </row>
    <row r="109" spans="1:131" s="230" customFormat="1" ht="26.25" customHeight="1" x14ac:dyDescent="0.15">
      <c r="A109" s="931" t="s">
        <v>437</v>
      </c>
      <c r="B109" s="932"/>
      <c r="C109" s="932"/>
      <c r="D109" s="932"/>
      <c r="E109" s="932"/>
      <c r="F109" s="932"/>
      <c r="G109" s="932"/>
      <c r="H109" s="932"/>
      <c r="I109" s="932"/>
      <c r="J109" s="932"/>
      <c r="K109" s="932"/>
      <c r="L109" s="932"/>
      <c r="M109" s="932"/>
      <c r="N109" s="932"/>
      <c r="O109" s="932"/>
      <c r="P109" s="932"/>
      <c r="Q109" s="932"/>
      <c r="R109" s="932"/>
      <c r="S109" s="932"/>
      <c r="T109" s="932"/>
      <c r="U109" s="932"/>
      <c r="V109" s="932"/>
      <c r="W109" s="932"/>
      <c r="X109" s="932"/>
      <c r="Y109" s="932"/>
      <c r="Z109" s="933"/>
      <c r="AA109" s="934" t="s">
        <v>438</v>
      </c>
      <c r="AB109" s="932"/>
      <c r="AC109" s="932"/>
      <c r="AD109" s="932"/>
      <c r="AE109" s="933"/>
      <c r="AF109" s="934" t="s">
        <v>439</v>
      </c>
      <c r="AG109" s="932"/>
      <c r="AH109" s="932"/>
      <c r="AI109" s="932"/>
      <c r="AJ109" s="933"/>
      <c r="AK109" s="934" t="s">
        <v>311</v>
      </c>
      <c r="AL109" s="932"/>
      <c r="AM109" s="932"/>
      <c r="AN109" s="932"/>
      <c r="AO109" s="933"/>
      <c r="AP109" s="934" t="s">
        <v>440</v>
      </c>
      <c r="AQ109" s="932"/>
      <c r="AR109" s="932"/>
      <c r="AS109" s="932"/>
      <c r="AT109" s="965"/>
      <c r="AU109" s="931" t="s">
        <v>437</v>
      </c>
      <c r="AV109" s="932"/>
      <c r="AW109" s="932"/>
      <c r="AX109" s="932"/>
      <c r="AY109" s="932"/>
      <c r="AZ109" s="932"/>
      <c r="BA109" s="932"/>
      <c r="BB109" s="932"/>
      <c r="BC109" s="932"/>
      <c r="BD109" s="932"/>
      <c r="BE109" s="932"/>
      <c r="BF109" s="932"/>
      <c r="BG109" s="932"/>
      <c r="BH109" s="932"/>
      <c r="BI109" s="932"/>
      <c r="BJ109" s="932"/>
      <c r="BK109" s="932"/>
      <c r="BL109" s="932"/>
      <c r="BM109" s="932"/>
      <c r="BN109" s="932"/>
      <c r="BO109" s="932"/>
      <c r="BP109" s="933"/>
      <c r="BQ109" s="934" t="s">
        <v>438</v>
      </c>
      <c r="BR109" s="932"/>
      <c r="BS109" s="932"/>
      <c r="BT109" s="932"/>
      <c r="BU109" s="933"/>
      <c r="BV109" s="934" t="s">
        <v>439</v>
      </c>
      <c r="BW109" s="932"/>
      <c r="BX109" s="932"/>
      <c r="BY109" s="932"/>
      <c r="BZ109" s="933"/>
      <c r="CA109" s="934" t="s">
        <v>311</v>
      </c>
      <c r="CB109" s="932"/>
      <c r="CC109" s="932"/>
      <c r="CD109" s="932"/>
      <c r="CE109" s="933"/>
      <c r="CF109" s="972" t="s">
        <v>440</v>
      </c>
      <c r="CG109" s="972"/>
      <c r="CH109" s="972"/>
      <c r="CI109" s="972"/>
      <c r="CJ109" s="972"/>
      <c r="CK109" s="934" t="s">
        <v>441</v>
      </c>
      <c r="CL109" s="932"/>
      <c r="CM109" s="932"/>
      <c r="CN109" s="932"/>
      <c r="CO109" s="932"/>
      <c r="CP109" s="932"/>
      <c r="CQ109" s="932"/>
      <c r="CR109" s="932"/>
      <c r="CS109" s="932"/>
      <c r="CT109" s="932"/>
      <c r="CU109" s="932"/>
      <c r="CV109" s="932"/>
      <c r="CW109" s="932"/>
      <c r="CX109" s="932"/>
      <c r="CY109" s="932"/>
      <c r="CZ109" s="932"/>
      <c r="DA109" s="932"/>
      <c r="DB109" s="932"/>
      <c r="DC109" s="932"/>
      <c r="DD109" s="932"/>
      <c r="DE109" s="932"/>
      <c r="DF109" s="933"/>
      <c r="DG109" s="934" t="s">
        <v>438</v>
      </c>
      <c r="DH109" s="932"/>
      <c r="DI109" s="932"/>
      <c r="DJ109" s="932"/>
      <c r="DK109" s="933"/>
      <c r="DL109" s="934" t="s">
        <v>439</v>
      </c>
      <c r="DM109" s="932"/>
      <c r="DN109" s="932"/>
      <c r="DO109" s="932"/>
      <c r="DP109" s="933"/>
      <c r="DQ109" s="934" t="s">
        <v>311</v>
      </c>
      <c r="DR109" s="932"/>
      <c r="DS109" s="932"/>
      <c r="DT109" s="932"/>
      <c r="DU109" s="933"/>
      <c r="DV109" s="934" t="s">
        <v>440</v>
      </c>
      <c r="DW109" s="932"/>
      <c r="DX109" s="932"/>
      <c r="DY109" s="932"/>
      <c r="DZ109" s="965"/>
    </row>
    <row r="110" spans="1:131" s="230" customFormat="1" ht="26.25" customHeight="1" x14ac:dyDescent="0.15">
      <c r="A110" s="843" t="s">
        <v>442</v>
      </c>
      <c r="B110" s="844"/>
      <c r="C110" s="844"/>
      <c r="D110" s="844"/>
      <c r="E110" s="844"/>
      <c r="F110" s="844"/>
      <c r="G110" s="844"/>
      <c r="H110" s="844"/>
      <c r="I110" s="844"/>
      <c r="J110" s="844"/>
      <c r="K110" s="844"/>
      <c r="L110" s="844"/>
      <c r="M110" s="844"/>
      <c r="N110" s="844"/>
      <c r="O110" s="844"/>
      <c r="P110" s="844"/>
      <c r="Q110" s="844"/>
      <c r="R110" s="844"/>
      <c r="S110" s="844"/>
      <c r="T110" s="844"/>
      <c r="U110" s="844"/>
      <c r="V110" s="844"/>
      <c r="W110" s="844"/>
      <c r="X110" s="844"/>
      <c r="Y110" s="844"/>
      <c r="Z110" s="845"/>
      <c r="AA110" s="924">
        <v>317969</v>
      </c>
      <c r="AB110" s="925"/>
      <c r="AC110" s="925"/>
      <c r="AD110" s="925"/>
      <c r="AE110" s="926"/>
      <c r="AF110" s="927">
        <v>336667</v>
      </c>
      <c r="AG110" s="925"/>
      <c r="AH110" s="925"/>
      <c r="AI110" s="925"/>
      <c r="AJ110" s="926"/>
      <c r="AK110" s="927">
        <v>346086</v>
      </c>
      <c r="AL110" s="925"/>
      <c r="AM110" s="925"/>
      <c r="AN110" s="925"/>
      <c r="AO110" s="926"/>
      <c r="AP110" s="928">
        <v>17.100000000000001</v>
      </c>
      <c r="AQ110" s="929"/>
      <c r="AR110" s="929"/>
      <c r="AS110" s="929"/>
      <c r="AT110" s="930"/>
      <c r="AU110" s="966" t="s">
        <v>75</v>
      </c>
      <c r="AV110" s="967"/>
      <c r="AW110" s="967"/>
      <c r="AX110" s="967"/>
      <c r="AY110" s="967"/>
      <c r="AZ110" s="896" t="s">
        <v>443</v>
      </c>
      <c r="BA110" s="844"/>
      <c r="BB110" s="844"/>
      <c r="BC110" s="844"/>
      <c r="BD110" s="844"/>
      <c r="BE110" s="844"/>
      <c r="BF110" s="844"/>
      <c r="BG110" s="844"/>
      <c r="BH110" s="844"/>
      <c r="BI110" s="844"/>
      <c r="BJ110" s="844"/>
      <c r="BK110" s="844"/>
      <c r="BL110" s="844"/>
      <c r="BM110" s="844"/>
      <c r="BN110" s="844"/>
      <c r="BO110" s="844"/>
      <c r="BP110" s="845"/>
      <c r="BQ110" s="897">
        <v>3117190</v>
      </c>
      <c r="BR110" s="878"/>
      <c r="BS110" s="878"/>
      <c r="BT110" s="878"/>
      <c r="BU110" s="878"/>
      <c r="BV110" s="878">
        <v>3247077</v>
      </c>
      <c r="BW110" s="878"/>
      <c r="BX110" s="878"/>
      <c r="BY110" s="878"/>
      <c r="BZ110" s="878"/>
      <c r="CA110" s="878">
        <v>3479888</v>
      </c>
      <c r="CB110" s="878"/>
      <c r="CC110" s="878"/>
      <c r="CD110" s="878"/>
      <c r="CE110" s="878"/>
      <c r="CF110" s="902">
        <v>172</v>
      </c>
      <c r="CG110" s="903"/>
      <c r="CH110" s="903"/>
      <c r="CI110" s="903"/>
      <c r="CJ110" s="903"/>
      <c r="CK110" s="962" t="s">
        <v>444</v>
      </c>
      <c r="CL110" s="855"/>
      <c r="CM110" s="896" t="s">
        <v>445</v>
      </c>
      <c r="CN110" s="844"/>
      <c r="CO110" s="844"/>
      <c r="CP110" s="844"/>
      <c r="CQ110" s="844"/>
      <c r="CR110" s="844"/>
      <c r="CS110" s="844"/>
      <c r="CT110" s="844"/>
      <c r="CU110" s="844"/>
      <c r="CV110" s="844"/>
      <c r="CW110" s="844"/>
      <c r="CX110" s="844"/>
      <c r="CY110" s="844"/>
      <c r="CZ110" s="844"/>
      <c r="DA110" s="844"/>
      <c r="DB110" s="844"/>
      <c r="DC110" s="844"/>
      <c r="DD110" s="844"/>
      <c r="DE110" s="844"/>
      <c r="DF110" s="845"/>
      <c r="DG110" s="897" t="s">
        <v>131</v>
      </c>
      <c r="DH110" s="878"/>
      <c r="DI110" s="878"/>
      <c r="DJ110" s="878"/>
      <c r="DK110" s="878"/>
      <c r="DL110" s="878" t="s">
        <v>131</v>
      </c>
      <c r="DM110" s="878"/>
      <c r="DN110" s="878"/>
      <c r="DO110" s="878"/>
      <c r="DP110" s="878"/>
      <c r="DQ110" s="878" t="s">
        <v>131</v>
      </c>
      <c r="DR110" s="878"/>
      <c r="DS110" s="878"/>
      <c r="DT110" s="878"/>
      <c r="DU110" s="878"/>
      <c r="DV110" s="879" t="s">
        <v>131</v>
      </c>
      <c r="DW110" s="879"/>
      <c r="DX110" s="879"/>
      <c r="DY110" s="879"/>
      <c r="DZ110" s="880"/>
    </row>
    <row r="111" spans="1:131" s="230" customFormat="1" ht="26.25" customHeight="1" x14ac:dyDescent="0.15">
      <c r="A111" s="810" t="s">
        <v>446</v>
      </c>
      <c r="B111" s="811"/>
      <c r="C111" s="811"/>
      <c r="D111" s="811"/>
      <c r="E111" s="811"/>
      <c r="F111" s="811"/>
      <c r="G111" s="811"/>
      <c r="H111" s="811"/>
      <c r="I111" s="811"/>
      <c r="J111" s="811"/>
      <c r="K111" s="811"/>
      <c r="L111" s="811"/>
      <c r="M111" s="811"/>
      <c r="N111" s="811"/>
      <c r="O111" s="811"/>
      <c r="P111" s="811"/>
      <c r="Q111" s="811"/>
      <c r="R111" s="811"/>
      <c r="S111" s="811"/>
      <c r="T111" s="811"/>
      <c r="U111" s="811"/>
      <c r="V111" s="811"/>
      <c r="W111" s="811"/>
      <c r="X111" s="811"/>
      <c r="Y111" s="811"/>
      <c r="Z111" s="961"/>
      <c r="AA111" s="954" t="s">
        <v>131</v>
      </c>
      <c r="AB111" s="955"/>
      <c r="AC111" s="955"/>
      <c r="AD111" s="955"/>
      <c r="AE111" s="956"/>
      <c r="AF111" s="957" t="s">
        <v>131</v>
      </c>
      <c r="AG111" s="955"/>
      <c r="AH111" s="955"/>
      <c r="AI111" s="955"/>
      <c r="AJ111" s="956"/>
      <c r="AK111" s="957" t="s">
        <v>131</v>
      </c>
      <c r="AL111" s="955"/>
      <c r="AM111" s="955"/>
      <c r="AN111" s="955"/>
      <c r="AO111" s="956"/>
      <c r="AP111" s="958" t="s">
        <v>131</v>
      </c>
      <c r="AQ111" s="959"/>
      <c r="AR111" s="959"/>
      <c r="AS111" s="959"/>
      <c r="AT111" s="960"/>
      <c r="AU111" s="968"/>
      <c r="AV111" s="969"/>
      <c r="AW111" s="969"/>
      <c r="AX111" s="969"/>
      <c r="AY111" s="969"/>
      <c r="AZ111" s="851" t="s">
        <v>447</v>
      </c>
      <c r="BA111" s="788"/>
      <c r="BB111" s="788"/>
      <c r="BC111" s="788"/>
      <c r="BD111" s="788"/>
      <c r="BE111" s="788"/>
      <c r="BF111" s="788"/>
      <c r="BG111" s="788"/>
      <c r="BH111" s="788"/>
      <c r="BI111" s="788"/>
      <c r="BJ111" s="788"/>
      <c r="BK111" s="788"/>
      <c r="BL111" s="788"/>
      <c r="BM111" s="788"/>
      <c r="BN111" s="788"/>
      <c r="BO111" s="788"/>
      <c r="BP111" s="789"/>
      <c r="BQ111" s="852" t="s">
        <v>131</v>
      </c>
      <c r="BR111" s="853"/>
      <c r="BS111" s="853"/>
      <c r="BT111" s="853"/>
      <c r="BU111" s="853"/>
      <c r="BV111" s="853" t="s">
        <v>448</v>
      </c>
      <c r="BW111" s="853"/>
      <c r="BX111" s="853"/>
      <c r="BY111" s="853"/>
      <c r="BZ111" s="853"/>
      <c r="CA111" s="853" t="s">
        <v>449</v>
      </c>
      <c r="CB111" s="853"/>
      <c r="CC111" s="853"/>
      <c r="CD111" s="853"/>
      <c r="CE111" s="853"/>
      <c r="CF111" s="911" t="s">
        <v>131</v>
      </c>
      <c r="CG111" s="912"/>
      <c r="CH111" s="912"/>
      <c r="CI111" s="912"/>
      <c r="CJ111" s="912"/>
      <c r="CK111" s="963"/>
      <c r="CL111" s="857"/>
      <c r="CM111" s="851" t="s">
        <v>450</v>
      </c>
      <c r="CN111" s="788"/>
      <c r="CO111" s="788"/>
      <c r="CP111" s="788"/>
      <c r="CQ111" s="788"/>
      <c r="CR111" s="788"/>
      <c r="CS111" s="788"/>
      <c r="CT111" s="788"/>
      <c r="CU111" s="788"/>
      <c r="CV111" s="788"/>
      <c r="CW111" s="788"/>
      <c r="CX111" s="788"/>
      <c r="CY111" s="788"/>
      <c r="CZ111" s="788"/>
      <c r="DA111" s="788"/>
      <c r="DB111" s="788"/>
      <c r="DC111" s="788"/>
      <c r="DD111" s="788"/>
      <c r="DE111" s="788"/>
      <c r="DF111" s="789"/>
      <c r="DG111" s="852" t="s">
        <v>448</v>
      </c>
      <c r="DH111" s="853"/>
      <c r="DI111" s="853"/>
      <c r="DJ111" s="853"/>
      <c r="DK111" s="853"/>
      <c r="DL111" s="853" t="s">
        <v>448</v>
      </c>
      <c r="DM111" s="853"/>
      <c r="DN111" s="853"/>
      <c r="DO111" s="853"/>
      <c r="DP111" s="853"/>
      <c r="DQ111" s="853" t="s">
        <v>131</v>
      </c>
      <c r="DR111" s="853"/>
      <c r="DS111" s="853"/>
      <c r="DT111" s="853"/>
      <c r="DU111" s="853"/>
      <c r="DV111" s="830" t="s">
        <v>131</v>
      </c>
      <c r="DW111" s="830"/>
      <c r="DX111" s="830"/>
      <c r="DY111" s="830"/>
      <c r="DZ111" s="831"/>
    </row>
    <row r="112" spans="1:131" s="230" customFormat="1" ht="26.25" customHeight="1" x14ac:dyDescent="0.15">
      <c r="A112" s="948" t="s">
        <v>451</v>
      </c>
      <c r="B112" s="949"/>
      <c r="C112" s="788" t="s">
        <v>452</v>
      </c>
      <c r="D112" s="788"/>
      <c r="E112" s="788"/>
      <c r="F112" s="788"/>
      <c r="G112" s="788"/>
      <c r="H112" s="788"/>
      <c r="I112" s="788"/>
      <c r="J112" s="788"/>
      <c r="K112" s="788"/>
      <c r="L112" s="788"/>
      <c r="M112" s="788"/>
      <c r="N112" s="788"/>
      <c r="O112" s="788"/>
      <c r="P112" s="788"/>
      <c r="Q112" s="788"/>
      <c r="R112" s="788"/>
      <c r="S112" s="788"/>
      <c r="T112" s="788"/>
      <c r="U112" s="788"/>
      <c r="V112" s="788"/>
      <c r="W112" s="788"/>
      <c r="X112" s="788"/>
      <c r="Y112" s="788"/>
      <c r="Z112" s="789"/>
      <c r="AA112" s="815" t="s">
        <v>131</v>
      </c>
      <c r="AB112" s="816"/>
      <c r="AC112" s="816"/>
      <c r="AD112" s="816"/>
      <c r="AE112" s="817"/>
      <c r="AF112" s="818" t="s">
        <v>131</v>
      </c>
      <c r="AG112" s="816"/>
      <c r="AH112" s="816"/>
      <c r="AI112" s="816"/>
      <c r="AJ112" s="817"/>
      <c r="AK112" s="818" t="s">
        <v>131</v>
      </c>
      <c r="AL112" s="816"/>
      <c r="AM112" s="816"/>
      <c r="AN112" s="816"/>
      <c r="AO112" s="817"/>
      <c r="AP112" s="860" t="s">
        <v>131</v>
      </c>
      <c r="AQ112" s="861"/>
      <c r="AR112" s="861"/>
      <c r="AS112" s="861"/>
      <c r="AT112" s="862"/>
      <c r="AU112" s="968"/>
      <c r="AV112" s="969"/>
      <c r="AW112" s="969"/>
      <c r="AX112" s="969"/>
      <c r="AY112" s="969"/>
      <c r="AZ112" s="851" t="s">
        <v>453</v>
      </c>
      <c r="BA112" s="788"/>
      <c r="BB112" s="788"/>
      <c r="BC112" s="788"/>
      <c r="BD112" s="788"/>
      <c r="BE112" s="788"/>
      <c r="BF112" s="788"/>
      <c r="BG112" s="788"/>
      <c r="BH112" s="788"/>
      <c r="BI112" s="788"/>
      <c r="BJ112" s="788"/>
      <c r="BK112" s="788"/>
      <c r="BL112" s="788"/>
      <c r="BM112" s="788"/>
      <c r="BN112" s="788"/>
      <c r="BO112" s="788"/>
      <c r="BP112" s="789"/>
      <c r="BQ112" s="852">
        <v>1548868</v>
      </c>
      <c r="BR112" s="853"/>
      <c r="BS112" s="853"/>
      <c r="BT112" s="853"/>
      <c r="BU112" s="853"/>
      <c r="BV112" s="853">
        <v>1325818</v>
      </c>
      <c r="BW112" s="853"/>
      <c r="BX112" s="853"/>
      <c r="BY112" s="853"/>
      <c r="BZ112" s="853"/>
      <c r="CA112" s="853">
        <v>1225671</v>
      </c>
      <c r="CB112" s="853"/>
      <c r="CC112" s="853"/>
      <c r="CD112" s="853"/>
      <c r="CE112" s="853"/>
      <c r="CF112" s="911">
        <v>60.6</v>
      </c>
      <c r="CG112" s="912"/>
      <c r="CH112" s="912"/>
      <c r="CI112" s="912"/>
      <c r="CJ112" s="912"/>
      <c r="CK112" s="963"/>
      <c r="CL112" s="857"/>
      <c r="CM112" s="851" t="s">
        <v>454</v>
      </c>
      <c r="CN112" s="788"/>
      <c r="CO112" s="788"/>
      <c r="CP112" s="788"/>
      <c r="CQ112" s="788"/>
      <c r="CR112" s="788"/>
      <c r="CS112" s="788"/>
      <c r="CT112" s="788"/>
      <c r="CU112" s="788"/>
      <c r="CV112" s="788"/>
      <c r="CW112" s="788"/>
      <c r="CX112" s="788"/>
      <c r="CY112" s="788"/>
      <c r="CZ112" s="788"/>
      <c r="DA112" s="788"/>
      <c r="DB112" s="788"/>
      <c r="DC112" s="788"/>
      <c r="DD112" s="788"/>
      <c r="DE112" s="788"/>
      <c r="DF112" s="789"/>
      <c r="DG112" s="852" t="s">
        <v>131</v>
      </c>
      <c r="DH112" s="853"/>
      <c r="DI112" s="853"/>
      <c r="DJ112" s="853"/>
      <c r="DK112" s="853"/>
      <c r="DL112" s="853" t="s">
        <v>455</v>
      </c>
      <c r="DM112" s="853"/>
      <c r="DN112" s="853"/>
      <c r="DO112" s="853"/>
      <c r="DP112" s="853"/>
      <c r="DQ112" s="853" t="s">
        <v>456</v>
      </c>
      <c r="DR112" s="853"/>
      <c r="DS112" s="853"/>
      <c r="DT112" s="853"/>
      <c r="DU112" s="853"/>
      <c r="DV112" s="830" t="s">
        <v>457</v>
      </c>
      <c r="DW112" s="830"/>
      <c r="DX112" s="830"/>
      <c r="DY112" s="830"/>
      <c r="DZ112" s="831"/>
    </row>
    <row r="113" spans="1:130" s="230" customFormat="1" ht="26.25" customHeight="1" x14ac:dyDescent="0.15">
      <c r="A113" s="950"/>
      <c r="B113" s="951"/>
      <c r="C113" s="788" t="s">
        <v>458</v>
      </c>
      <c r="D113" s="788"/>
      <c r="E113" s="788"/>
      <c r="F113" s="788"/>
      <c r="G113" s="788"/>
      <c r="H113" s="788"/>
      <c r="I113" s="788"/>
      <c r="J113" s="788"/>
      <c r="K113" s="788"/>
      <c r="L113" s="788"/>
      <c r="M113" s="788"/>
      <c r="N113" s="788"/>
      <c r="O113" s="788"/>
      <c r="P113" s="788"/>
      <c r="Q113" s="788"/>
      <c r="R113" s="788"/>
      <c r="S113" s="788"/>
      <c r="T113" s="788"/>
      <c r="U113" s="788"/>
      <c r="V113" s="788"/>
      <c r="W113" s="788"/>
      <c r="X113" s="788"/>
      <c r="Y113" s="788"/>
      <c r="Z113" s="789"/>
      <c r="AA113" s="954">
        <v>118633</v>
      </c>
      <c r="AB113" s="955"/>
      <c r="AC113" s="955"/>
      <c r="AD113" s="955"/>
      <c r="AE113" s="956"/>
      <c r="AF113" s="957">
        <v>107862</v>
      </c>
      <c r="AG113" s="955"/>
      <c r="AH113" s="955"/>
      <c r="AI113" s="955"/>
      <c r="AJ113" s="956"/>
      <c r="AK113" s="957">
        <v>110887</v>
      </c>
      <c r="AL113" s="955"/>
      <c r="AM113" s="955"/>
      <c r="AN113" s="955"/>
      <c r="AO113" s="956"/>
      <c r="AP113" s="958">
        <v>5.5</v>
      </c>
      <c r="AQ113" s="959"/>
      <c r="AR113" s="959"/>
      <c r="AS113" s="959"/>
      <c r="AT113" s="960"/>
      <c r="AU113" s="968"/>
      <c r="AV113" s="969"/>
      <c r="AW113" s="969"/>
      <c r="AX113" s="969"/>
      <c r="AY113" s="969"/>
      <c r="AZ113" s="851" t="s">
        <v>459</v>
      </c>
      <c r="BA113" s="788"/>
      <c r="BB113" s="788"/>
      <c r="BC113" s="788"/>
      <c r="BD113" s="788"/>
      <c r="BE113" s="788"/>
      <c r="BF113" s="788"/>
      <c r="BG113" s="788"/>
      <c r="BH113" s="788"/>
      <c r="BI113" s="788"/>
      <c r="BJ113" s="788"/>
      <c r="BK113" s="788"/>
      <c r="BL113" s="788"/>
      <c r="BM113" s="788"/>
      <c r="BN113" s="788"/>
      <c r="BO113" s="788"/>
      <c r="BP113" s="789"/>
      <c r="BQ113" s="852">
        <v>624</v>
      </c>
      <c r="BR113" s="853"/>
      <c r="BS113" s="853"/>
      <c r="BT113" s="853"/>
      <c r="BU113" s="853"/>
      <c r="BV113" s="853">
        <v>416</v>
      </c>
      <c r="BW113" s="853"/>
      <c r="BX113" s="853"/>
      <c r="BY113" s="853"/>
      <c r="BZ113" s="853"/>
      <c r="CA113" s="853">
        <v>208</v>
      </c>
      <c r="CB113" s="853"/>
      <c r="CC113" s="853"/>
      <c r="CD113" s="853"/>
      <c r="CE113" s="853"/>
      <c r="CF113" s="911">
        <v>0</v>
      </c>
      <c r="CG113" s="912"/>
      <c r="CH113" s="912"/>
      <c r="CI113" s="912"/>
      <c r="CJ113" s="912"/>
      <c r="CK113" s="963"/>
      <c r="CL113" s="857"/>
      <c r="CM113" s="851" t="s">
        <v>460</v>
      </c>
      <c r="CN113" s="788"/>
      <c r="CO113" s="788"/>
      <c r="CP113" s="788"/>
      <c r="CQ113" s="788"/>
      <c r="CR113" s="788"/>
      <c r="CS113" s="788"/>
      <c r="CT113" s="788"/>
      <c r="CU113" s="788"/>
      <c r="CV113" s="788"/>
      <c r="CW113" s="788"/>
      <c r="CX113" s="788"/>
      <c r="CY113" s="788"/>
      <c r="CZ113" s="788"/>
      <c r="DA113" s="788"/>
      <c r="DB113" s="788"/>
      <c r="DC113" s="788"/>
      <c r="DD113" s="788"/>
      <c r="DE113" s="788"/>
      <c r="DF113" s="789"/>
      <c r="DG113" s="815" t="s">
        <v>449</v>
      </c>
      <c r="DH113" s="816"/>
      <c r="DI113" s="816"/>
      <c r="DJ113" s="816"/>
      <c r="DK113" s="817"/>
      <c r="DL113" s="818" t="s">
        <v>131</v>
      </c>
      <c r="DM113" s="816"/>
      <c r="DN113" s="816"/>
      <c r="DO113" s="816"/>
      <c r="DP113" s="817"/>
      <c r="DQ113" s="818" t="s">
        <v>448</v>
      </c>
      <c r="DR113" s="816"/>
      <c r="DS113" s="816"/>
      <c r="DT113" s="816"/>
      <c r="DU113" s="817"/>
      <c r="DV113" s="860" t="s">
        <v>131</v>
      </c>
      <c r="DW113" s="861"/>
      <c r="DX113" s="861"/>
      <c r="DY113" s="861"/>
      <c r="DZ113" s="862"/>
    </row>
    <row r="114" spans="1:130" s="230" customFormat="1" ht="26.25" customHeight="1" x14ac:dyDescent="0.15">
      <c r="A114" s="950"/>
      <c r="B114" s="951"/>
      <c r="C114" s="788" t="s">
        <v>461</v>
      </c>
      <c r="D114" s="788"/>
      <c r="E114" s="788"/>
      <c r="F114" s="788"/>
      <c r="G114" s="788"/>
      <c r="H114" s="788"/>
      <c r="I114" s="788"/>
      <c r="J114" s="788"/>
      <c r="K114" s="788"/>
      <c r="L114" s="788"/>
      <c r="M114" s="788"/>
      <c r="N114" s="788"/>
      <c r="O114" s="788"/>
      <c r="P114" s="788"/>
      <c r="Q114" s="788"/>
      <c r="R114" s="788"/>
      <c r="S114" s="788"/>
      <c r="T114" s="788"/>
      <c r="U114" s="788"/>
      <c r="V114" s="788"/>
      <c r="W114" s="788"/>
      <c r="X114" s="788"/>
      <c r="Y114" s="788"/>
      <c r="Z114" s="789"/>
      <c r="AA114" s="815">
        <v>115</v>
      </c>
      <c r="AB114" s="816"/>
      <c r="AC114" s="816"/>
      <c r="AD114" s="816"/>
      <c r="AE114" s="817"/>
      <c r="AF114" s="818">
        <v>115</v>
      </c>
      <c r="AG114" s="816"/>
      <c r="AH114" s="816"/>
      <c r="AI114" s="816"/>
      <c r="AJ114" s="817"/>
      <c r="AK114" s="818">
        <v>114</v>
      </c>
      <c r="AL114" s="816"/>
      <c r="AM114" s="816"/>
      <c r="AN114" s="816"/>
      <c r="AO114" s="817"/>
      <c r="AP114" s="860">
        <v>0</v>
      </c>
      <c r="AQ114" s="861"/>
      <c r="AR114" s="861"/>
      <c r="AS114" s="861"/>
      <c r="AT114" s="862"/>
      <c r="AU114" s="968"/>
      <c r="AV114" s="969"/>
      <c r="AW114" s="969"/>
      <c r="AX114" s="969"/>
      <c r="AY114" s="969"/>
      <c r="AZ114" s="851" t="s">
        <v>462</v>
      </c>
      <c r="BA114" s="788"/>
      <c r="BB114" s="788"/>
      <c r="BC114" s="788"/>
      <c r="BD114" s="788"/>
      <c r="BE114" s="788"/>
      <c r="BF114" s="788"/>
      <c r="BG114" s="788"/>
      <c r="BH114" s="788"/>
      <c r="BI114" s="788"/>
      <c r="BJ114" s="788"/>
      <c r="BK114" s="788"/>
      <c r="BL114" s="788"/>
      <c r="BM114" s="788"/>
      <c r="BN114" s="788"/>
      <c r="BO114" s="788"/>
      <c r="BP114" s="789"/>
      <c r="BQ114" s="852">
        <v>409663</v>
      </c>
      <c r="BR114" s="853"/>
      <c r="BS114" s="853"/>
      <c r="BT114" s="853"/>
      <c r="BU114" s="853"/>
      <c r="BV114" s="853">
        <v>374433</v>
      </c>
      <c r="BW114" s="853"/>
      <c r="BX114" s="853"/>
      <c r="BY114" s="853"/>
      <c r="BZ114" s="853"/>
      <c r="CA114" s="853">
        <v>418302</v>
      </c>
      <c r="CB114" s="853"/>
      <c r="CC114" s="853"/>
      <c r="CD114" s="853"/>
      <c r="CE114" s="853"/>
      <c r="CF114" s="911">
        <v>20.7</v>
      </c>
      <c r="CG114" s="912"/>
      <c r="CH114" s="912"/>
      <c r="CI114" s="912"/>
      <c r="CJ114" s="912"/>
      <c r="CK114" s="963"/>
      <c r="CL114" s="857"/>
      <c r="CM114" s="851" t="s">
        <v>463</v>
      </c>
      <c r="CN114" s="788"/>
      <c r="CO114" s="788"/>
      <c r="CP114" s="788"/>
      <c r="CQ114" s="788"/>
      <c r="CR114" s="788"/>
      <c r="CS114" s="788"/>
      <c r="CT114" s="788"/>
      <c r="CU114" s="788"/>
      <c r="CV114" s="788"/>
      <c r="CW114" s="788"/>
      <c r="CX114" s="788"/>
      <c r="CY114" s="788"/>
      <c r="CZ114" s="788"/>
      <c r="DA114" s="788"/>
      <c r="DB114" s="788"/>
      <c r="DC114" s="788"/>
      <c r="DD114" s="788"/>
      <c r="DE114" s="788"/>
      <c r="DF114" s="789"/>
      <c r="DG114" s="815" t="s">
        <v>131</v>
      </c>
      <c r="DH114" s="816"/>
      <c r="DI114" s="816"/>
      <c r="DJ114" s="816"/>
      <c r="DK114" s="817"/>
      <c r="DL114" s="818" t="s">
        <v>131</v>
      </c>
      <c r="DM114" s="816"/>
      <c r="DN114" s="816"/>
      <c r="DO114" s="816"/>
      <c r="DP114" s="817"/>
      <c r="DQ114" s="818" t="s">
        <v>131</v>
      </c>
      <c r="DR114" s="816"/>
      <c r="DS114" s="816"/>
      <c r="DT114" s="816"/>
      <c r="DU114" s="817"/>
      <c r="DV114" s="860" t="s">
        <v>131</v>
      </c>
      <c r="DW114" s="861"/>
      <c r="DX114" s="861"/>
      <c r="DY114" s="861"/>
      <c r="DZ114" s="862"/>
    </row>
    <row r="115" spans="1:130" s="230" customFormat="1" ht="26.25" customHeight="1" x14ac:dyDescent="0.15">
      <c r="A115" s="950"/>
      <c r="B115" s="951"/>
      <c r="C115" s="788" t="s">
        <v>464</v>
      </c>
      <c r="D115" s="788"/>
      <c r="E115" s="788"/>
      <c r="F115" s="788"/>
      <c r="G115" s="788"/>
      <c r="H115" s="788"/>
      <c r="I115" s="788"/>
      <c r="J115" s="788"/>
      <c r="K115" s="788"/>
      <c r="L115" s="788"/>
      <c r="M115" s="788"/>
      <c r="N115" s="788"/>
      <c r="O115" s="788"/>
      <c r="P115" s="788"/>
      <c r="Q115" s="788"/>
      <c r="R115" s="788"/>
      <c r="S115" s="788"/>
      <c r="T115" s="788"/>
      <c r="U115" s="788"/>
      <c r="V115" s="788"/>
      <c r="W115" s="788"/>
      <c r="X115" s="788"/>
      <c r="Y115" s="788"/>
      <c r="Z115" s="789"/>
      <c r="AA115" s="954">
        <v>30</v>
      </c>
      <c r="AB115" s="955"/>
      <c r="AC115" s="955"/>
      <c r="AD115" s="955"/>
      <c r="AE115" s="956"/>
      <c r="AF115" s="957">
        <v>5</v>
      </c>
      <c r="AG115" s="955"/>
      <c r="AH115" s="955"/>
      <c r="AI115" s="955"/>
      <c r="AJ115" s="956"/>
      <c r="AK115" s="957">
        <v>4</v>
      </c>
      <c r="AL115" s="955"/>
      <c r="AM115" s="955"/>
      <c r="AN115" s="955"/>
      <c r="AO115" s="956"/>
      <c r="AP115" s="958">
        <v>0</v>
      </c>
      <c r="AQ115" s="959"/>
      <c r="AR115" s="959"/>
      <c r="AS115" s="959"/>
      <c r="AT115" s="960"/>
      <c r="AU115" s="968"/>
      <c r="AV115" s="969"/>
      <c r="AW115" s="969"/>
      <c r="AX115" s="969"/>
      <c r="AY115" s="969"/>
      <c r="AZ115" s="851" t="s">
        <v>465</v>
      </c>
      <c r="BA115" s="788"/>
      <c r="BB115" s="788"/>
      <c r="BC115" s="788"/>
      <c r="BD115" s="788"/>
      <c r="BE115" s="788"/>
      <c r="BF115" s="788"/>
      <c r="BG115" s="788"/>
      <c r="BH115" s="788"/>
      <c r="BI115" s="788"/>
      <c r="BJ115" s="788"/>
      <c r="BK115" s="788"/>
      <c r="BL115" s="788"/>
      <c r="BM115" s="788"/>
      <c r="BN115" s="788"/>
      <c r="BO115" s="788"/>
      <c r="BP115" s="789"/>
      <c r="BQ115" s="852">
        <v>178200</v>
      </c>
      <c r="BR115" s="853"/>
      <c r="BS115" s="853"/>
      <c r="BT115" s="853"/>
      <c r="BU115" s="853"/>
      <c r="BV115" s="853">
        <v>158400</v>
      </c>
      <c r="BW115" s="853"/>
      <c r="BX115" s="853"/>
      <c r="BY115" s="853"/>
      <c r="BZ115" s="853"/>
      <c r="CA115" s="853">
        <v>138600</v>
      </c>
      <c r="CB115" s="853"/>
      <c r="CC115" s="853"/>
      <c r="CD115" s="853"/>
      <c r="CE115" s="853"/>
      <c r="CF115" s="911">
        <v>6.9</v>
      </c>
      <c r="CG115" s="912"/>
      <c r="CH115" s="912"/>
      <c r="CI115" s="912"/>
      <c r="CJ115" s="912"/>
      <c r="CK115" s="963"/>
      <c r="CL115" s="857"/>
      <c r="CM115" s="851" t="s">
        <v>466</v>
      </c>
      <c r="CN115" s="788"/>
      <c r="CO115" s="788"/>
      <c r="CP115" s="788"/>
      <c r="CQ115" s="788"/>
      <c r="CR115" s="788"/>
      <c r="CS115" s="788"/>
      <c r="CT115" s="788"/>
      <c r="CU115" s="788"/>
      <c r="CV115" s="788"/>
      <c r="CW115" s="788"/>
      <c r="CX115" s="788"/>
      <c r="CY115" s="788"/>
      <c r="CZ115" s="788"/>
      <c r="DA115" s="788"/>
      <c r="DB115" s="788"/>
      <c r="DC115" s="788"/>
      <c r="DD115" s="788"/>
      <c r="DE115" s="788"/>
      <c r="DF115" s="789"/>
      <c r="DG115" s="815" t="s">
        <v>131</v>
      </c>
      <c r="DH115" s="816"/>
      <c r="DI115" s="816"/>
      <c r="DJ115" s="816"/>
      <c r="DK115" s="817"/>
      <c r="DL115" s="818" t="s">
        <v>131</v>
      </c>
      <c r="DM115" s="816"/>
      <c r="DN115" s="816"/>
      <c r="DO115" s="816"/>
      <c r="DP115" s="817"/>
      <c r="DQ115" s="818" t="s">
        <v>131</v>
      </c>
      <c r="DR115" s="816"/>
      <c r="DS115" s="816"/>
      <c r="DT115" s="816"/>
      <c r="DU115" s="817"/>
      <c r="DV115" s="860" t="s">
        <v>448</v>
      </c>
      <c r="DW115" s="861"/>
      <c r="DX115" s="861"/>
      <c r="DY115" s="861"/>
      <c r="DZ115" s="862"/>
    </row>
    <row r="116" spans="1:130" s="230" customFormat="1" ht="26.25" customHeight="1" x14ac:dyDescent="0.15">
      <c r="A116" s="952"/>
      <c r="B116" s="953"/>
      <c r="C116" s="875" t="s">
        <v>467</v>
      </c>
      <c r="D116" s="875"/>
      <c r="E116" s="875"/>
      <c r="F116" s="875"/>
      <c r="G116" s="875"/>
      <c r="H116" s="875"/>
      <c r="I116" s="875"/>
      <c r="J116" s="875"/>
      <c r="K116" s="875"/>
      <c r="L116" s="875"/>
      <c r="M116" s="875"/>
      <c r="N116" s="875"/>
      <c r="O116" s="875"/>
      <c r="P116" s="875"/>
      <c r="Q116" s="875"/>
      <c r="R116" s="875"/>
      <c r="S116" s="875"/>
      <c r="T116" s="875"/>
      <c r="U116" s="875"/>
      <c r="V116" s="875"/>
      <c r="W116" s="875"/>
      <c r="X116" s="875"/>
      <c r="Y116" s="875"/>
      <c r="Z116" s="876"/>
      <c r="AA116" s="815" t="s">
        <v>455</v>
      </c>
      <c r="AB116" s="816"/>
      <c r="AC116" s="816"/>
      <c r="AD116" s="816"/>
      <c r="AE116" s="817"/>
      <c r="AF116" s="818" t="s">
        <v>131</v>
      </c>
      <c r="AG116" s="816"/>
      <c r="AH116" s="816"/>
      <c r="AI116" s="816"/>
      <c r="AJ116" s="817"/>
      <c r="AK116" s="818" t="s">
        <v>448</v>
      </c>
      <c r="AL116" s="816"/>
      <c r="AM116" s="816"/>
      <c r="AN116" s="816"/>
      <c r="AO116" s="817"/>
      <c r="AP116" s="860" t="s">
        <v>456</v>
      </c>
      <c r="AQ116" s="861"/>
      <c r="AR116" s="861"/>
      <c r="AS116" s="861"/>
      <c r="AT116" s="862"/>
      <c r="AU116" s="968"/>
      <c r="AV116" s="969"/>
      <c r="AW116" s="969"/>
      <c r="AX116" s="969"/>
      <c r="AY116" s="969"/>
      <c r="AZ116" s="945" t="s">
        <v>468</v>
      </c>
      <c r="BA116" s="946"/>
      <c r="BB116" s="946"/>
      <c r="BC116" s="946"/>
      <c r="BD116" s="946"/>
      <c r="BE116" s="946"/>
      <c r="BF116" s="946"/>
      <c r="BG116" s="946"/>
      <c r="BH116" s="946"/>
      <c r="BI116" s="946"/>
      <c r="BJ116" s="946"/>
      <c r="BK116" s="946"/>
      <c r="BL116" s="946"/>
      <c r="BM116" s="946"/>
      <c r="BN116" s="946"/>
      <c r="BO116" s="946"/>
      <c r="BP116" s="947"/>
      <c r="BQ116" s="852" t="s">
        <v>457</v>
      </c>
      <c r="BR116" s="853"/>
      <c r="BS116" s="853"/>
      <c r="BT116" s="853"/>
      <c r="BU116" s="853"/>
      <c r="BV116" s="853" t="s">
        <v>131</v>
      </c>
      <c r="BW116" s="853"/>
      <c r="BX116" s="853"/>
      <c r="BY116" s="853"/>
      <c r="BZ116" s="853"/>
      <c r="CA116" s="853" t="s">
        <v>469</v>
      </c>
      <c r="CB116" s="853"/>
      <c r="CC116" s="853"/>
      <c r="CD116" s="853"/>
      <c r="CE116" s="853"/>
      <c r="CF116" s="911" t="s">
        <v>131</v>
      </c>
      <c r="CG116" s="912"/>
      <c r="CH116" s="912"/>
      <c r="CI116" s="912"/>
      <c r="CJ116" s="912"/>
      <c r="CK116" s="963"/>
      <c r="CL116" s="857"/>
      <c r="CM116" s="851" t="s">
        <v>470</v>
      </c>
      <c r="CN116" s="788"/>
      <c r="CO116" s="788"/>
      <c r="CP116" s="788"/>
      <c r="CQ116" s="788"/>
      <c r="CR116" s="788"/>
      <c r="CS116" s="788"/>
      <c r="CT116" s="788"/>
      <c r="CU116" s="788"/>
      <c r="CV116" s="788"/>
      <c r="CW116" s="788"/>
      <c r="CX116" s="788"/>
      <c r="CY116" s="788"/>
      <c r="CZ116" s="788"/>
      <c r="DA116" s="788"/>
      <c r="DB116" s="788"/>
      <c r="DC116" s="788"/>
      <c r="DD116" s="788"/>
      <c r="DE116" s="788"/>
      <c r="DF116" s="789"/>
      <c r="DG116" s="815" t="s">
        <v>448</v>
      </c>
      <c r="DH116" s="816"/>
      <c r="DI116" s="816"/>
      <c r="DJ116" s="816"/>
      <c r="DK116" s="817"/>
      <c r="DL116" s="818" t="s">
        <v>456</v>
      </c>
      <c r="DM116" s="816"/>
      <c r="DN116" s="816"/>
      <c r="DO116" s="816"/>
      <c r="DP116" s="817"/>
      <c r="DQ116" s="818" t="s">
        <v>131</v>
      </c>
      <c r="DR116" s="816"/>
      <c r="DS116" s="816"/>
      <c r="DT116" s="816"/>
      <c r="DU116" s="817"/>
      <c r="DV116" s="860" t="s">
        <v>131</v>
      </c>
      <c r="DW116" s="861"/>
      <c r="DX116" s="861"/>
      <c r="DY116" s="861"/>
      <c r="DZ116" s="862"/>
    </row>
    <row r="117" spans="1:130" s="230" customFormat="1" ht="26.25" customHeight="1" x14ac:dyDescent="0.15">
      <c r="A117" s="931" t="s">
        <v>189</v>
      </c>
      <c r="B117" s="932"/>
      <c r="C117" s="932"/>
      <c r="D117" s="932"/>
      <c r="E117" s="932"/>
      <c r="F117" s="932"/>
      <c r="G117" s="932"/>
      <c r="H117" s="932"/>
      <c r="I117" s="932"/>
      <c r="J117" s="932"/>
      <c r="K117" s="932"/>
      <c r="L117" s="932"/>
      <c r="M117" s="932"/>
      <c r="N117" s="932"/>
      <c r="O117" s="932"/>
      <c r="P117" s="932"/>
      <c r="Q117" s="932"/>
      <c r="R117" s="932"/>
      <c r="S117" s="932"/>
      <c r="T117" s="932"/>
      <c r="U117" s="932"/>
      <c r="V117" s="932"/>
      <c r="W117" s="932"/>
      <c r="X117" s="932"/>
      <c r="Y117" s="913" t="s">
        <v>471</v>
      </c>
      <c r="Z117" s="933"/>
      <c r="AA117" s="938">
        <v>436747</v>
      </c>
      <c r="AB117" s="939"/>
      <c r="AC117" s="939"/>
      <c r="AD117" s="939"/>
      <c r="AE117" s="940"/>
      <c r="AF117" s="941">
        <v>444649</v>
      </c>
      <c r="AG117" s="939"/>
      <c r="AH117" s="939"/>
      <c r="AI117" s="939"/>
      <c r="AJ117" s="940"/>
      <c r="AK117" s="941">
        <v>457091</v>
      </c>
      <c r="AL117" s="939"/>
      <c r="AM117" s="939"/>
      <c r="AN117" s="939"/>
      <c r="AO117" s="940"/>
      <c r="AP117" s="942"/>
      <c r="AQ117" s="943"/>
      <c r="AR117" s="943"/>
      <c r="AS117" s="943"/>
      <c r="AT117" s="944"/>
      <c r="AU117" s="968"/>
      <c r="AV117" s="969"/>
      <c r="AW117" s="969"/>
      <c r="AX117" s="969"/>
      <c r="AY117" s="969"/>
      <c r="AZ117" s="899" t="s">
        <v>472</v>
      </c>
      <c r="BA117" s="900"/>
      <c r="BB117" s="900"/>
      <c r="BC117" s="900"/>
      <c r="BD117" s="900"/>
      <c r="BE117" s="900"/>
      <c r="BF117" s="900"/>
      <c r="BG117" s="900"/>
      <c r="BH117" s="900"/>
      <c r="BI117" s="900"/>
      <c r="BJ117" s="900"/>
      <c r="BK117" s="900"/>
      <c r="BL117" s="900"/>
      <c r="BM117" s="900"/>
      <c r="BN117" s="900"/>
      <c r="BO117" s="900"/>
      <c r="BP117" s="901"/>
      <c r="BQ117" s="852" t="s">
        <v>131</v>
      </c>
      <c r="BR117" s="853"/>
      <c r="BS117" s="853"/>
      <c r="BT117" s="853"/>
      <c r="BU117" s="853"/>
      <c r="BV117" s="853" t="s">
        <v>455</v>
      </c>
      <c r="BW117" s="853"/>
      <c r="BX117" s="853"/>
      <c r="BY117" s="853"/>
      <c r="BZ117" s="853"/>
      <c r="CA117" s="853" t="s">
        <v>455</v>
      </c>
      <c r="CB117" s="853"/>
      <c r="CC117" s="853"/>
      <c r="CD117" s="853"/>
      <c r="CE117" s="853"/>
      <c r="CF117" s="911" t="s">
        <v>469</v>
      </c>
      <c r="CG117" s="912"/>
      <c r="CH117" s="912"/>
      <c r="CI117" s="912"/>
      <c r="CJ117" s="912"/>
      <c r="CK117" s="963"/>
      <c r="CL117" s="857"/>
      <c r="CM117" s="851" t="s">
        <v>473</v>
      </c>
      <c r="CN117" s="788"/>
      <c r="CO117" s="788"/>
      <c r="CP117" s="788"/>
      <c r="CQ117" s="788"/>
      <c r="CR117" s="788"/>
      <c r="CS117" s="788"/>
      <c r="CT117" s="788"/>
      <c r="CU117" s="788"/>
      <c r="CV117" s="788"/>
      <c r="CW117" s="788"/>
      <c r="CX117" s="788"/>
      <c r="CY117" s="788"/>
      <c r="CZ117" s="788"/>
      <c r="DA117" s="788"/>
      <c r="DB117" s="788"/>
      <c r="DC117" s="788"/>
      <c r="DD117" s="788"/>
      <c r="DE117" s="788"/>
      <c r="DF117" s="789"/>
      <c r="DG117" s="815" t="s">
        <v>469</v>
      </c>
      <c r="DH117" s="816"/>
      <c r="DI117" s="816"/>
      <c r="DJ117" s="816"/>
      <c r="DK117" s="817"/>
      <c r="DL117" s="818" t="s">
        <v>469</v>
      </c>
      <c r="DM117" s="816"/>
      <c r="DN117" s="816"/>
      <c r="DO117" s="816"/>
      <c r="DP117" s="817"/>
      <c r="DQ117" s="818" t="s">
        <v>131</v>
      </c>
      <c r="DR117" s="816"/>
      <c r="DS117" s="816"/>
      <c r="DT117" s="816"/>
      <c r="DU117" s="817"/>
      <c r="DV117" s="860" t="s">
        <v>457</v>
      </c>
      <c r="DW117" s="861"/>
      <c r="DX117" s="861"/>
      <c r="DY117" s="861"/>
      <c r="DZ117" s="862"/>
    </row>
    <row r="118" spans="1:130" s="230" customFormat="1" ht="26.25" customHeight="1" x14ac:dyDescent="0.15">
      <c r="A118" s="931" t="s">
        <v>441</v>
      </c>
      <c r="B118" s="932"/>
      <c r="C118" s="932"/>
      <c r="D118" s="932"/>
      <c r="E118" s="932"/>
      <c r="F118" s="932"/>
      <c r="G118" s="932"/>
      <c r="H118" s="932"/>
      <c r="I118" s="932"/>
      <c r="J118" s="932"/>
      <c r="K118" s="932"/>
      <c r="L118" s="932"/>
      <c r="M118" s="932"/>
      <c r="N118" s="932"/>
      <c r="O118" s="932"/>
      <c r="P118" s="932"/>
      <c r="Q118" s="932"/>
      <c r="R118" s="932"/>
      <c r="S118" s="932"/>
      <c r="T118" s="932"/>
      <c r="U118" s="932"/>
      <c r="V118" s="932"/>
      <c r="W118" s="932"/>
      <c r="X118" s="932"/>
      <c r="Y118" s="932"/>
      <c r="Z118" s="933"/>
      <c r="AA118" s="934" t="s">
        <v>438</v>
      </c>
      <c r="AB118" s="932"/>
      <c r="AC118" s="932"/>
      <c r="AD118" s="932"/>
      <c r="AE118" s="933"/>
      <c r="AF118" s="934" t="s">
        <v>439</v>
      </c>
      <c r="AG118" s="932"/>
      <c r="AH118" s="932"/>
      <c r="AI118" s="932"/>
      <c r="AJ118" s="933"/>
      <c r="AK118" s="934" t="s">
        <v>311</v>
      </c>
      <c r="AL118" s="932"/>
      <c r="AM118" s="932"/>
      <c r="AN118" s="932"/>
      <c r="AO118" s="933"/>
      <c r="AP118" s="935" t="s">
        <v>440</v>
      </c>
      <c r="AQ118" s="936"/>
      <c r="AR118" s="936"/>
      <c r="AS118" s="936"/>
      <c r="AT118" s="937"/>
      <c r="AU118" s="968"/>
      <c r="AV118" s="969"/>
      <c r="AW118" s="969"/>
      <c r="AX118" s="969"/>
      <c r="AY118" s="969"/>
      <c r="AZ118" s="874" t="s">
        <v>474</v>
      </c>
      <c r="BA118" s="875"/>
      <c r="BB118" s="875"/>
      <c r="BC118" s="875"/>
      <c r="BD118" s="875"/>
      <c r="BE118" s="875"/>
      <c r="BF118" s="875"/>
      <c r="BG118" s="875"/>
      <c r="BH118" s="875"/>
      <c r="BI118" s="875"/>
      <c r="BJ118" s="875"/>
      <c r="BK118" s="875"/>
      <c r="BL118" s="875"/>
      <c r="BM118" s="875"/>
      <c r="BN118" s="875"/>
      <c r="BO118" s="875"/>
      <c r="BP118" s="876"/>
      <c r="BQ118" s="915" t="s">
        <v>131</v>
      </c>
      <c r="BR118" s="881"/>
      <c r="BS118" s="881"/>
      <c r="BT118" s="881"/>
      <c r="BU118" s="881"/>
      <c r="BV118" s="881" t="s">
        <v>449</v>
      </c>
      <c r="BW118" s="881"/>
      <c r="BX118" s="881"/>
      <c r="BY118" s="881"/>
      <c r="BZ118" s="881"/>
      <c r="CA118" s="881" t="s">
        <v>448</v>
      </c>
      <c r="CB118" s="881"/>
      <c r="CC118" s="881"/>
      <c r="CD118" s="881"/>
      <c r="CE118" s="881"/>
      <c r="CF118" s="911" t="s">
        <v>448</v>
      </c>
      <c r="CG118" s="912"/>
      <c r="CH118" s="912"/>
      <c r="CI118" s="912"/>
      <c r="CJ118" s="912"/>
      <c r="CK118" s="963"/>
      <c r="CL118" s="857"/>
      <c r="CM118" s="851" t="s">
        <v>475</v>
      </c>
      <c r="CN118" s="788"/>
      <c r="CO118" s="788"/>
      <c r="CP118" s="788"/>
      <c r="CQ118" s="788"/>
      <c r="CR118" s="788"/>
      <c r="CS118" s="788"/>
      <c r="CT118" s="788"/>
      <c r="CU118" s="788"/>
      <c r="CV118" s="788"/>
      <c r="CW118" s="788"/>
      <c r="CX118" s="788"/>
      <c r="CY118" s="788"/>
      <c r="CZ118" s="788"/>
      <c r="DA118" s="788"/>
      <c r="DB118" s="788"/>
      <c r="DC118" s="788"/>
      <c r="DD118" s="788"/>
      <c r="DE118" s="788"/>
      <c r="DF118" s="789"/>
      <c r="DG118" s="815" t="s">
        <v>131</v>
      </c>
      <c r="DH118" s="816"/>
      <c r="DI118" s="816"/>
      <c r="DJ118" s="816"/>
      <c r="DK118" s="817"/>
      <c r="DL118" s="818" t="s">
        <v>456</v>
      </c>
      <c r="DM118" s="816"/>
      <c r="DN118" s="816"/>
      <c r="DO118" s="816"/>
      <c r="DP118" s="817"/>
      <c r="DQ118" s="818" t="s">
        <v>456</v>
      </c>
      <c r="DR118" s="816"/>
      <c r="DS118" s="816"/>
      <c r="DT118" s="816"/>
      <c r="DU118" s="817"/>
      <c r="DV118" s="860" t="s">
        <v>449</v>
      </c>
      <c r="DW118" s="861"/>
      <c r="DX118" s="861"/>
      <c r="DY118" s="861"/>
      <c r="DZ118" s="862"/>
    </row>
    <row r="119" spans="1:130" s="230" customFormat="1" ht="26.25" customHeight="1" x14ac:dyDescent="0.15">
      <c r="A119" s="854" t="s">
        <v>444</v>
      </c>
      <c r="B119" s="855"/>
      <c r="C119" s="896" t="s">
        <v>445</v>
      </c>
      <c r="D119" s="844"/>
      <c r="E119" s="844"/>
      <c r="F119" s="844"/>
      <c r="G119" s="844"/>
      <c r="H119" s="844"/>
      <c r="I119" s="844"/>
      <c r="J119" s="844"/>
      <c r="K119" s="844"/>
      <c r="L119" s="844"/>
      <c r="M119" s="844"/>
      <c r="N119" s="844"/>
      <c r="O119" s="844"/>
      <c r="P119" s="844"/>
      <c r="Q119" s="844"/>
      <c r="R119" s="844"/>
      <c r="S119" s="844"/>
      <c r="T119" s="844"/>
      <c r="U119" s="844"/>
      <c r="V119" s="844"/>
      <c r="W119" s="844"/>
      <c r="X119" s="844"/>
      <c r="Y119" s="844"/>
      <c r="Z119" s="845"/>
      <c r="AA119" s="924" t="s">
        <v>131</v>
      </c>
      <c r="AB119" s="925"/>
      <c r="AC119" s="925"/>
      <c r="AD119" s="925"/>
      <c r="AE119" s="926"/>
      <c r="AF119" s="927" t="s">
        <v>448</v>
      </c>
      <c r="AG119" s="925"/>
      <c r="AH119" s="925"/>
      <c r="AI119" s="925"/>
      <c r="AJ119" s="926"/>
      <c r="AK119" s="927" t="s">
        <v>448</v>
      </c>
      <c r="AL119" s="925"/>
      <c r="AM119" s="925"/>
      <c r="AN119" s="925"/>
      <c r="AO119" s="926"/>
      <c r="AP119" s="928" t="s">
        <v>131</v>
      </c>
      <c r="AQ119" s="929"/>
      <c r="AR119" s="929"/>
      <c r="AS119" s="929"/>
      <c r="AT119" s="930"/>
      <c r="AU119" s="970"/>
      <c r="AV119" s="971"/>
      <c r="AW119" s="971"/>
      <c r="AX119" s="971"/>
      <c r="AY119" s="971"/>
      <c r="AZ119" s="251" t="s">
        <v>189</v>
      </c>
      <c r="BA119" s="251"/>
      <c r="BB119" s="251"/>
      <c r="BC119" s="251"/>
      <c r="BD119" s="251"/>
      <c r="BE119" s="251"/>
      <c r="BF119" s="251"/>
      <c r="BG119" s="251"/>
      <c r="BH119" s="251"/>
      <c r="BI119" s="251"/>
      <c r="BJ119" s="251"/>
      <c r="BK119" s="251"/>
      <c r="BL119" s="251"/>
      <c r="BM119" s="251"/>
      <c r="BN119" s="251"/>
      <c r="BO119" s="913" t="s">
        <v>476</v>
      </c>
      <c r="BP119" s="914"/>
      <c r="BQ119" s="915">
        <v>5254545</v>
      </c>
      <c r="BR119" s="881"/>
      <c r="BS119" s="881"/>
      <c r="BT119" s="881"/>
      <c r="BU119" s="881"/>
      <c r="BV119" s="881">
        <v>5106144</v>
      </c>
      <c r="BW119" s="881"/>
      <c r="BX119" s="881"/>
      <c r="BY119" s="881"/>
      <c r="BZ119" s="881"/>
      <c r="CA119" s="881">
        <v>5262669</v>
      </c>
      <c r="CB119" s="881"/>
      <c r="CC119" s="881"/>
      <c r="CD119" s="881"/>
      <c r="CE119" s="881"/>
      <c r="CF119" s="784"/>
      <c r="CG119" s="785"/>
      <c r="CH119" s="785"/>
      <c r="CI119" s="785"/>
      <c r="CJ119" s="870"/>
      <c r="CK119" s="964"/>
      <c r="CL119" s="859"/>
      <c r="CM119" s="874" t="s">
        <v>477</v>
      </c>
      <c r="CN119" s="875"/>
      <c r="CO119" s="875"/>
      <c r="CP119" s="875"/>
      <c r="CQ119" s="875"/>
      <c r="CR119" s="875"/>
      <c r="CS119" s="875"/>
      <c r="CT119" s="875"/>
      <c r="CU119" s="875"/>
      <c r="CV119" s="875"/>
      <c r="CW119" s="875"/>
      <c r="CX119" s="875"/>
      <c r="CY119" s="875"/>
      <c r="CZ119" s="875"/>
      <c r="DA119" s="875"/>
      <c r="DB119" s="875"/>
      <c r="DC119" s="875"/>
      <c r="DD119" s="875"/>
      <c r="DE119" s="875"/>
      <c r="DF119" s="876"/>
      <c r="DG119" s="799" t="s">
        <v>448</v>
      </c>
      <c r="DH119" s="800"/>
      <c r="DI119" s="800"/>
      <c r="DJ119" s="800"/>
      <c r="DK119" s="801"/>
      <c r="DL119" s="802" t="s">
        <v>449</v>
      </c>
      <c r="DM119" s="800"/>
      <c r="DN119" s="800"/>
      <c r="DO119" s="800"/>
      <c r="DP119" s="801"/>
      <c r="DQ119" s="802" t="s">
        <v>131</v>
      </c>
      <c r="DR119" s="800"/>
      <c r="DS119" s="800"/>
      <c r="DT119" s="800"/>
      <c r="DU119" s="801"/>
      <c r="DV119" s="884" t="s">
        <v>131</v>
      </c>
      <c r="DW119" s="885"/>
      <c r="DX119" s="885"/>
      <c r="DY119" s="885"/>
      <c r="DZ119" s="886"/>
    </row>
    <row r="120" spans="1:130" s="230" customFormat="1" ht="26.25" customHeight="1" x14ac:dyDescent="0.15">
      <c r="A120" s="856"/>
      <c r="B120" s="857"/>
      <c r="C120" s="851" t="s">
        <v>450</v>
      </c>
      <c r="D120" s="788"/>
      <c r="E120" s="788"/>
      <c r="F120" s="788"/>
      <c r="G120" s="788"/>
      <c r="H120" s="788"/>
      <c r="I120" s="788"/>
      <c r="J120" s="788"/>
      <c r="K120" s="788"/>
      <c r="L120" s="788"/>
      <c r="M120" s="788"/>
      <c r="N120" s="788"/>
      <c r="O120" s="788"/>
      <c r="P120" s="788"/>
      <c r="Q120" s="788"/>
      <c r="R120" s="788"/>
      <c r="S120" s="788"/>
      <c r="T120" s="788"/>
      <c r="U120" s="788"/>
      <c r="V120" s="788"/>
      <c r="W120" s="788"/>
      <c r="X120" s="788"/>
      <c r="Y120" s="788"/>
      <c r="Z120" s="789"/>
      <c r="AA120" s="815" t="s">
        <v>449</v>
      </c>
      <c r="AB120" s="816"/>
      <c r="AC120" s="816"/>
      <c r="AD120" s="816"/>
      <c r="AE120" s="817"/>
      <c r="AF120" s="818" t="s">
        <v>131</v>
      </c>
      <c r="AG120" s="816"/>
      <c r="AH120" s="816"/>
      <c r="AI120" s="816"/>
      <c r="AJ120" s="817"/>
      <c r="AK120" s="818" t="s">
        <v>131</v>
      </c>
      <c r="AL120" s="816"/>
      <c r="AM120" s="816"/>
      <c r="AN120" s="816"/>
      <c r="AO120" s="817"/>
      <c r="AP120" s="860" t="s">
        <v>131</v>
      </c>
      <c r="AQ120" s="861"/>
      <c r="AR120" s="861"/>
      <c r="AS120" s="861"/>
      <c r="AT120" s="862"/>
      <c r="AU120" s="916" t="s">
        <v>478</v>
      </c>
      <c r="AV120" s="917"/>
      <c r="AW120" s="917"/>
      <c r="AX120" s="917"/>
      <c r="AY120" s="918"/>
      <c r="AZ120" s="896" t="s">
        <v>479</v>
      </c>
      <c r="BA120" s="844"/>
      <c r="BB120" s="844"/>
      <c r="BC120" s="844"/>
      <c r="BD120" s="844"/>
      <c r="BE120" s="844"/>
      <c r="BF120" s="844"/>
      <c r="BG120" s="844"/>
      <c r="BH120" s="844"/>
      <c r="BI120" s="844"/>
      <c r="BJ120" s="844"/>
      <c r="BK120" s="844"/>
      <c r="BL120" s="844"/>
      <c r="BM120" s="844"/>
      <c r="BN120" s="844"/>
      <c r="BO120" s="844"/>
      <c r="BP120" s="845"/>
      <c r="BQ120" s="897">
        <v>1246850</v>
      </c>
      <c r="BR120" s="878"/>
      <c r="BS120" s="878"/>
      <c r="BT120" s="878"/>
      <c r="BU120" s="878"/>
      <c r="BV120" s="878">
        <v>1432234</v>
      </c>
      <c r="BW120" s="878"/>
      <c r="BX120" s="878"/>
      <c r="BY120" s="878"/>
      <c r="BZ120" s="878"/>
      <c r="CA120" s="878">
        <v>1355106</v>
      </c>
      <c r="CB120" s="878"/>
      <c r="CC120" s="878"/>
      <c r="CD120" s="878"/>
      <c r="CE120" s="878"/>
      <c r="CF120" s="902">
        <v>67</v>
      </c>
      <c r="CG120" s="903"/>
      <c r="CH120" s="903"/>
      <c r="CI120" s="903"/>
      <c r="CJ120" s="903"/>
      <c r="CK120" s="904" t="s">
        <v>480</v>
      </c>
      <c r="CL120" s="888"/>
      <c r="CM120" s="888"/>
      <c r="CN120" s="888"/>
      <c r="CO120" s="889"/>
      <c r="CP120" s="908" t="s">
        <v>481</v>
      </c>
      <c r="CQ120" s="909"/>
      <c r="CR120" s="909"/>
      <c r="CS120" s="909"/>
      <c r="CT120" s="909"/>
      <c r="CU120" s="909"/>
      <c r="CV120" s="909"/>
      <c r="CW120" s="909"/>
      <c r="CX120" s="909"/>
      <c r="CY120" s="909"/>
      <c r="CZ120" s="909"/>
      <c r="DA120" s="909"/>
      <c r="DB120" s="909"/>
      <c r="DC120" s="909"/>
      <c r="DD120" s="909"/>
      <c r="DE120" s="909"/>
      <c r="DF120" s="910"/>
      <c r="DG120" s="897">
        <v>1052213</v>
      </c>
      <c r="DH120" s="878"/>
      <c r="DI120" s="878"/>
      <c r="DJ120" s="878"/>
      <c r="DK120" s="878"/>
      <c r="DL120" s="878">
        <v>964574</v>
      </c>
      <c r="DM120" s="878"/>
      <c r="DN120" s="878"/>
      <c r="DO120" s="878"/>
      <c r="DP120" s="878"/>
      <c r="DQ120" s="878">
        <v>886634</v>
      </c>
      <c r="DR120" s="878"/>
      <c r="DS120" s="878"/>
      <c r="DT120" s="878"/>
      <c r="DU120" s="878"/>
      <c r="DV120" s="879">
        <v>43.8</v>
      </c>
      <c r="DW120" s="879"/>
      <c r="DX120" s="879"/>
      <c r="DY120" s="879"/>
      <c r="DZ120" s="880"/>
    </row>
    <row r="121" spans="1:130" s="230" customFormat="1" ht="26.25" customHeight="1" x14ac:dyDescent="0.15">
      <c r="A121" s="856"/>
      <c r="B121" s="857"/>
      <c r="C121" s="899" t="s">
        <v>482</v>
      </c>
      <c r="D121" s="900"/>
      <c r="E121" s="900"/>
      <c r="F121" s="900"/>
      <c r="G121" s="900"/>
      <c r="H121" s="900"/>
      <c r="I121" s="900"/>
      <c r="J121" s="900"/>
      <c r="K121" s="900"/>
      <c r="L121" s="900"/>
      <c r="M121" s="900"/>
      <c r="N121" s="900"/>
      <c r="O121" s="900"/>
      <c r="P121" s="900"/>
      <c r="Q121" s="900"/>
      <c r="R121" s="900"/>
      <c r="S121" s="900"/>
      <c r="T121" s="900"/>
      <c r="U121" s="900"/>
      <c r="V121" s="900"/>
      <c r="W121" s="900"/>
      <c r="X121" s="900"/>
      <c r="Y121" s="900"/>
      <c r="Z121" s="901"/>
      <c r="AA121" s="815" t="s">
        <v>448</v>
      </c>
      <c r="AB121" s="816"/>
      <c r="AC121" s="816"/>
      <c r="AD121" s="816"/>
      <c r="AE121" s="817"/>
      <c r="AF121" s="818" t="s">
        <v>449</v>
      </c>
      <c r="AG121" s="816"/>
      <c r="AH121" s="816"/>
      <c r="AI121" s="816"/>
      <c r="AJ121" s="817"/>
      <c r="AK121" s="818" t="s">
        <v>131</v>
      </c>
      <c r="AL121" s="816"/>
      <c r="AM121" s="816"/>
      <c r="AN121" s="816"/>
      <c r="AO121" s="817"/>
      <c r="AP121" s="860" t="s">
        <v>131</v>
      </c>
      <c r="AQ121" s="861"/>
      <c r="AR121" s="861"/>
      <c r="AS121" s="861"/>
      <c r="AT121" s="862"/>
      <c r="AU121" s="919"/>
      <c r="AV121" s="920"/>
      <c r="AW121" s="920"/>
      <c r="AX121" s="920"/>
      <c r="AY121" s="921"/>
      <c r="AZ121" s="851" t="s">
        <v>483</v>
      </c>
      <c r="BA121" s="788"/>
      <c r="BB121" s="788"/>
      <c r="BC121" s="788"/>
      <c r="BD121" s="788"/>
      <c r="BE121" s="788"/>
      <c r="BF121" s="788"/>
      <c r="BG121" s="788"/>
      <c r="BH121" s="788"/>
      <c r="BI121" s="788"/>
      <c r="BJ121" s="788"/>
      <c r="BK121" s="788"/>
      <c r="BL121" s="788"/>
      <c r="BM121" s="788"/>
      <c r="BN121" s="788"/>
      <c r="BO121" s="788"/>
      <c r="BP121" s="789"/>
      <c r="BQ121" s="852" t="s">
        <v>131</v>
      </c>
      <c r="BR121" s="853"/>
      <c r="BS121" s="853"/>
      <c r="BT121" s="853"/>
      <c r="BU121" s="853"/>
      <c r="BV121" s="853" t="s">
        <v>131</v>
      </c>
      <c r="BW121" s="853"/>
      <c r="BX121" s="853"/>
      <c r="BY121" s="853"/>
      <c r="BZ121" s="853"/>
      <c r="CA121" s="853" t="s">
        <v>131</v>
      </c>
      <c r="CB121" s="853"/>
      <c r="CC121" s="853"/>
      <c r="CD121" s="853"/>
      <c r="CE121" s="853"/>
      <c r="CF121" s="911" t="s">
        <v>456</v>
      </c>
      <c r="CG121" s="912"/>
      <c r="CH121" s="912"/>
      <c r="CI121" s="912"/>
      <c r="CJ121" s="912"/>
      <c r="CK121" s="905"/>
      <c r="CL121" s="891"/>
      <c r="CM121" s="891"/>
      <c r="CN121" s="891"/>
      <c r="CO121" s="892"/>
      <c r="CP121" s="871" t="s">
        <v>484</v>
      </c>
      <c r="CQ121" s="872"/>
      <c r="CR121" s="872"/>
      <c r="CS121" s="872"/>
      <c r="CT121" s="872"/>
      <c r="CU121" s="872"/>
      <c r="CV121" s="872"/>
      <c r="CW121" s="872"/>
      <c r="CX121" s="872"/>
      <c r="CY121" s="872"/>
      <c r="CZ121" s="872"/>
      <c r="DA121" s="872"/>
      <c r="DB121" s="872"/>
      <c r="DC121" s="872"/>
      <c r="DD121" s="872"/>
      <c r="DE121" s="872"/>
      <c r="DF121" s="873"/>
      <c r="DG121" s="852">
        <v>271149</v>
      </c>
      <c r="DH121" s="853"/>
      <c r="DI121" s="853"/>
      <c r="DJ121" s="853"/>
      <c r="DK121" s="853"/>
      <c r="DL121" s="853">
        <v>163714</v>
      </c>
      <c r="DM121" s="853"/>
      <c r="DN121" s="853"/>
      <c r="DO121" s="853"/>
      <c r="DP121" s="853"/>
      <c r="DQ121" s="853">
        <v>155243</v>
      </c>
      <c r="DR121" s="853"/>
      <c r="DS121" s="853"/>
      <c r="DT121" s="853"/>
      <c r="DU121" s="853"/>
      <c r="DV121" s="830">
        <v>7.7</v>
      </c>
      <c r="DW121" s="830"/>
      <c r="DX121" s="830"/>
      <c r="DY121" s="830"/>
      <c r="DZ121" s="831"/>
    </row>
    <row r="122" spans="1:130" s="230" customFormat="1" ht="26.25" customHeight="1" x14ac:dyDescent="0.15">
      <c r="A122" s="856"/>
      <c r="B122" s="857"/>
      <c r="C122" s="851" t="s">
        <v>463</v>
      </c>
      <c r="D122" s="788"/>
      <c r="E122" s="788"/>
      <c r="F122" s="788"/>
      <c r="G122" s="788"/>
      <c r="H122" s="788"/>
      <c r="I122" s="788"/>
      <c r="J122" s="788"/>
      <c r="K122" s="788"/>
      <c r="L122" s="788"/>
      <c r="M122" s="788"/>
      <c r="N122" s="788"/>
      <c r="O122" s="788"/>
      <c r="P122" s="788"/>
      <c r="Q122" s="788"/>
      <c r="R122" s="788"/>
      <c r="S122" s="788"/>
      <c r="T122" s="788"/>
      <c r="U122" s="788"/>
      <c r="V122" s="788"/>
      <c r="W122" s="788"/>
      <c r="X122" s="788"/>
      <c r="Y122" s="788"/>
      <c r="Z122" s="789"/>
      <c r="AA122" s="815" t="s">
        <v>449</v>
      </c>
      <c r="AB122" s="816"/>
      <c r="AC122" s="816"/>
      <c r="AD122" s="816"/>
      <c r="AE122" s="817"/>
      <c r="AF122" s="818" t="s">
        <v>469</v>
      </c>
      <c r="AG122" s="816"/>
      <c r="AH122" s="816"/>
      <c r="AI122" s="816"/>
      <c r="AJ122" s="817"/>
      <c r="AK122" s="818" t="s">
        <v>469</v>
      </c>
      <c r="AL122" s="816"/>
      <c r="AM122" s="816"/>
      <c r="AN122" s="816"/>
      <c r="AO122" s="817"/>
      <c r="AP122" s="860" t="s">
        <v>131</v>
      </c>
      <c r="AQ122" s="861"/>
      <c r="AR122" s="861"/>
      <c r="AS122" s="861"/>
      <c r="AT122" s="862"/>
      <c r="AU122" s="919"/>
      <c r="AV122" s="920"/>
      <c r="AW122" s="920"/>
      <c r="AX122" s="920"/>
      <c r="AY122" s="921"/>
      <c r="AZ122" s="874" t="s">
        <v>485</v>
      </c>
      <c r="BA122" s="875"/>
      <c r="BB122" s="875"/>
      <c r="BC122" s="875"/>
      <c r="BD122" s="875"/>
      <c r="BE122" s="875"/>
      <c r="BF122" s="875"/>
      <c r="BG122" s="875"/>
      <c r="BH122" s="875"/>
      <c r="BI122" s="875"/>
      <c r="BJ122" s="875"/>
      <c r="BK122" s="875"/>
      <c r="BL122" s="875"/>
      <c r="BM122" s="875"/>
      <c r="BN122" s="875"/>
      <c r="BO122" s="875"/>
      <c r="BP122" s="876"/>
      <c r="BQ122" s="915">
        <v>3387616</v>
      </c>
      <c r="BR122" s="881"/>
      <c r="BS122" s="881"/>
      <c r="BT122" s="881"/>
      <c r="BU122" s="881"/>
      <c r="BV122" s="881">
        <v>3422234</v>
      </c>
      <c r="BW122" s="881"/>
      <c r="BX122" s="881"/>
      <c r="BY122" s="881"/>
      <c r="BZ122" s="881"/>
      <c r="CA122" s="881">
        <v>3526904</v>
      </c>
      <c r="CB122" s="881"/>
      <c r="CC122" s="881"/>
      <c r="CD122" s="881"/>
      <c r="CE122" s="881"/>
      <c r="CF122" s="882">
        <v>174.3</v>
      </c>
      <c r="CG122" s="883"/>
      <c r="CH122" s="883"/>
      <c r="CI122" s="883"/>
      <c r="CJ122" s="883"/>
      <c r="CK122" s="905"/>
      <c r="CL122" s="891"/>
      <c r="CM122" s="891"/>
      <c r="CN122" s="891"/>
      <c r="CO122" s="892"/>
      <c r="CP122" s="871" t="s">
        <v>486</v>
      </c>
      <c r="CQ122" s="872"/>
      <c r="CR122" s="872"/>
      <c r="CS122" s="872"/>
      <c r="CT122" s="872"/>
      <c r="CU122" s="872"/>
      <c r="CV122" s="872"/>
      <c r="CW122" s="872"/>
      <c r="CX122" s="872"/>
      <c r="CY122" s="872"/>
      <c r="CZ122" s="872"/>
      <c r="DA122" s="872"/>
      <c r="DB122" s="872"/>
      <c r="DC122" s="872"/>
      <c r="DD122" s="872"/>
      <c r="DE122" s="872"/>
      <c r="DF122" s="873"/>
      <c r="DG122" s="852">
        <v>179878</v>
      </c>
      <c r="DH122" s="853"/>
      <c r="DI122" s="853"/>
      <c r="DJ122" s="853"/>
      <c r="DK122" s="853"/>
      <c r="DL122" s="853">
        <v>156467</v>
      </c>
      <c r="DM122" s="853"/>
      <c r="DN122" s="853"/>
      <c r="DO122" s="853"/>
      <c r="DP122" s="853"/>
      <c r="DQ122" s="853">
        <v>144549</v>
      </c>
      <c r="DR122" s="853"/>
      <c r="DS122" s="853"/>
      <c r="DT122" s="853"/>
      <c r="DU122" s="853"/>
      <c r="DV122" s="830">
        <v>7.1</v>
      </c>
      <c r="DW122" s="830"/>
      <c r="DX122" s="830"/>
      <c r="DY122" s="830"/>
      <c r="DZ122" s="831"/>
    </row>
    <row r="123" spans="1:130" s="230" customFormat="1" ht="26.25" customHeight="1" x14ac:dyDescent="0.15">
      <c r="A123" s="856"/>
      <c r="B123" s="857"/>
      <c r="C123" s="851" t="s">
        <v>470</v>
      </c>
      <c r="D123" s="788"/>
      <c r="E123" s="788"/>
      <c r="F123" s="788"/>
      <c r="G123" s="788"/>
      <c r="H123" s="788"/>
      <c r="I123" s="788"/>
      <c r="J123" s="788"/>
      <c r="K123" s="788"/>
      <c r="L123" s="788"/>
      <c r="M123" s="788"/>
      <c r="N123" s="788"/>
      <c r="O123" s="788"/>
      <c r="P123" s="788"/>
      <c r="Q123" s="788"/>
      <c r="R123" s="788"/>
      <c r="S123" s="788"/>
      <c r="T123" s="788"/>
      <c r="U123" s="788"/>
      <c r="V123" s="788"/>
      <c r="W123" s="788"/>
      <c r="X123" s="788"/>
      <c r="Y123" s="788"/>
      <c r="Z123" s="789"/>
      <c r="AA123" s="815" t="s">
        <v>131</v>
      </c>
      <c r="AB123" s="816"/>
      <c r="AC123" s="816"/>
      <c r="AD123" s="816"/>
      <c r="AE123" s="817"/>
      <c r="AF123" s="818" t="s">
        <v>449</v>
      </c>
      <c r="AG123" s="816"/>
      <c r="AH123" s="816"/>
      <c r="AI123" s="816"/>
      <c r="AJ123" s="817"/>
      <c r="AK123" s="818" t="s">
        <v>131</v>
      </c>
      <c r="AL123" s="816"/>
      <c r="AM123" s="816"/>
      <c r="AN123" s="816"/>
      <c r="AO123" s="817"/>
      <c r="AP123" s="860" t="s">
        <v>448</v>
      </c>
      <c r="AQ123" s="861"/>
      <c r="AR123" s="861"/>
      <c r="AS123" s="861"/>
      <c r="AT123" s="862"/>
      <c r="AU123" s="922"/>
      <c r="AV123" s="923"/>
      <c r="AW123" s="923"/>
      <c r="AX123" s="923"/>
      <c r="AY123" s="923"/>
      <c r="AZ123" s="251" t="s">
        <v>189</v>
      </c>
      <c r="BA123" s="251"/>
      <c r="BB123" s="251"/>
      <c r="BC123" s="251"/>
      <c r="BD123" s="251"/>
      <c r="BE123" s="251"/>
      <c r="BF123" s="251"/>
      <c r="BG123" s="251"/>
      <c r="BH123" s="251"/>
      <c r="BI123" s="251"/>
      <c r="BJ123" s="251"/>
      <c r="BK123" s="251"/>
      <c r="BL123" s="251"/>
      <c r="BM123" s="251"/>
      <c r="BN123" s="251"/>
      <c r="BO123" s="913" t="s">
        <v>487</v>
      </c>
      <c r="BP123" s="914"/>
      <c r="BQ123" s="868">
        <v>4634466</v>
      </c>
      <c r="BR123" s="869"/>
      <c r="BS123" s="869"/>
      <c r="BT123" s="869"/>
      <c r="BU123" s="869"/>
      <c r="BV123" s="869">
        <v>4854468</v>
      </c>
      <c r="BW123" s="869"/>
      <c r="BX123" s="869"/>
      <c r="BY123" s="869"/>
      <c r="BZ123" s="869"/>
      <c r="CA123" s="869">
        <v>4882010</v>
      </c>
      <c r="CB123" s="869"/>
      <c r="CC123" s="869"/>
      <c r="CD123" s="869"/>
      <c r="CE123" s="869"/>
      <c r="CF123" s="784"/>
      <c r="CG123" s="785"/>
      <c r="CH123" s="785"/>
      <c r="CI123" s="785"/>
      <c r="CJ123" s="870"/>
      <c r="CK123" s="905"/>
      <c r="CL123" s="891"/>
      <c r="CM123" s="891"/>
      <c r="CN123" s="891"/>
      <c r="CO123" s="892"/>
      <c r="CP123" s="871" t="s">
        <v>488</v>
      </c>
      <c r="CQ123" s="872"/>
      <c r="CR123" s="872"/>
      <c r="CS123" s="872"/>
      <c r="CT123" s="872"/>
      <c r="CU123" s="872"/>
      <c r="CV123" s="872"/>
      <c r="CW123" s="872"/>
      <c r="CX123" s="872"/>
      <c r="CY123" s="872"/>
      <c r="CZ123" s="872"/>
      <c r="DA123" s="872"/>
      <c r="DB123" s="872"/>
      <c r="DC123" s="872"/>
      <c r="DD123" s="872"/>
      <c r="DE123" s="872"/>
      <c r="DF123" s="873"/>
      <c r="DG123" s="815">
        <v>45628</v>
      </c>
      <c r="DH123" s="816"/>
      <c r="DI123" s="816"/>
      <c r="DJ123" s="816"/>
      <c r="DK123" s="817"/>
      <c r="DL123" s="818">
        <v>41063</v>
      </c>
      <c r="DM123" s="816"/>
      <c r="DN123" s="816"/>
      <c r="DO123" s="816"/>
      <c r="DP123" s="817"/>
      <c r="DQ123" s="818">
        <v>39245</v>
      </c>
      <c r="DR123" s="816"/>
      <c r="DS123" s="816"/>
      <c r="DT123" s="816"/>
      <c r="DU123" s="817"/>
      <c r="DV123" s="860">
        <v>1.9</v>
      </c>
      <c r="DW123" s="861"/>
      <c r="DX123" s="861"/>
      <c r="DY123" s="861"/>
      <c r="DZ123" s="862"/>
    </row>
    <row r="124" spans="1:130" s="230" customFormat="1" ht="26.25" customHeight="1" thickBot="1" x14ac:dyDescent="0.2">
      <c r="A124" s="856"/>
      <c r="B124" s="857"/>
      <c r="C124" s="851" t="s">
        <v>473</v>
      </c>
      <c r="D124" s="788"/>
      <c r="E124" s="788"/>
      <c r="F124" s="788"/>
      <c r="G124" s="788"/>
      <c r="H124" s="788"/>
      <c r="I124" s="788"/>
      <c r="J124" s="788"/>
      <c r="K124" s="788"/>
      <c r="L124" s="788"/>
      <c r="M124" s="788"/>
      <c r="N124" s="788"/>
      <c r="O124" s="788"/>
      <c r="P124" s="788"/>
      <c r="Q124" s="788"/>
      <c r="R124" s="788"/>
      <c r="S124" s="788"/>
      <c r="T124" s="788"/>
      <c r="U124" s="788"/>
      <c r="V124" s="788"/>
      <c r="W124" s="788"/>
      <c r="X124" s="788"/>
      <c r="Y124" s="788"/>
      <c r="Z124" s="789"/>
      <c r="AA124" s="815" t="s">
        <v>448</v>
      </c>
      <c r="AB124" s="816"/>
      <c r="AC124" s="816"/>
      <c r="AD124" s="816"/>
      <c r="AE124" s="817"/>
      <c r="AF124" s="818" t="s">
        <v>449</v>
      </c>
      <c r="AG124" s="816"/>
      <c r="AH124" s="816"/>
      <c r="AI124" s="816"/>
      <c r="AJ124" s="817"/>
      <c r="AK124" s="818" t="s">
        <v>456</v>
      </c>
      <c r="AL124" s="816"/>
      <c r="AM124" s="816"/>
      <c r="AN124" s="816"/>
      <c r="AO124" s="817"/>
      <c r="AP124" s="860" t="s">
        <v>448</v>
      </c>
      <c r="AQ124" s="861"/>
      <c r="AR124" s="861"/>
      <c r="AS124" s="861"/>
      <c r="AT124" s="862"/>
      <c r="AU124" s="863" t="s">
        <v>489</v>
      </c>
      <c r="AV124" s="864"/>
      <c r="AW124" s="864"/>
      <c r="AX124" s="864"/>
      <c r="AY124" s="864"/>
      <c r="AZ124" s="864"/>
      <c r="BA124" s="864"/>
      <c r="BB124" s="864"/>
      <c r="BC124" s="864"/>
      <c r="BD124" s="864"/>
      <c r="BE124" s="864"/>
      <c r="BF124" s="864"/>
      <c r="BG124" s="864"/>
      <c r="BH124" s="864"/>
      <c r="BI124" s="864"/>
      <c r="BJ124" s="864"/>
      <c r="BK124" s="864"/>
      <c r="BL124" s="864"/>
      <c r="BM124" s="864"/>
      <c r="BN124" s="864"/>
      <c r="BO124" s="864"/>
      <c r="BP124" s="865"/>
      <c r="BQ124" s="866">
        <v>32.700000000000003</v>
      </c>
      <c r="BR124" s="867"/>
      <c r="BS124" s="867"/>
      <c r="BT124" s="867"/>
      <c r="BU124" s="867"/>
      <c r="BV124" s="867">
        <v>11.9</v>
      </c>
      <c r="BW124" s="867"/>
      <c r="BX124" s="867"/>
      <c r="BY124" s="867"/>
      <c r="BZ124" s="867"/>
      <c r="CA124" s="867">
        <v>18.8</v>
      </c>
      <c r="CB124" s="867"/>
      <c r="CC124" s="867"/>
      <c r="CD124" s="867"/>
      <c r="CE124" s="867"/>
      <c r="CF124" s="762"/>
      <c r="CG124" s="763"/>
      <c r="CH124" s="763"/>
      <c r="CI124" s="763"/>
      <c r="CJ124" s="898"/>
      <c r="CK124" s="906"/>
      <c r="CL124" s="906"/>
      <c r="CM124" s="906"/>
      <c r="CN124" s="906"/>
      <c r="CO124" s="907"/>
      <c r="CP124" s="871" t="s">
        <v>490</v>
      </c>
      <c r="CQ124" s="872"/>
      <c r="CR124" s="872"/>
      <c r="CS124" s="872"/>
      <c r="CT124" s="872"/>
      <c r="CU124" s="872"/>
      <c r="CV124" s="872"/>
      <c r="CW124" s="872"/>
      <c r="CX124" s="872"/>
      <c r="CY124" s="872"/>
      <c r="CZ124" s="872"/>
      <c r="DA124" s="872"/>
      <c r="DB124" s="872"/>
      <c r="DC124" s="872"/>
      <c r="DD124" s="872"/>
      <c r="DE124" s="872"/>
      <c r="DF124" s="873"/>
      <c r="DG124" s="799" t="s">
        <v>448</v>
      </c>
      <c r="DH124" s="800"/>
      <c r="DI124" s="800"/>
      <c r="DJ124" s="800"/>
      <c r="DK124" s="801"/>
      <c r="DL124" s="802" t="s">
        <v>469</v>
      </c>
      <c r="DM124" s="800"/>
      <c r="DN124" s="800"/>
      <c r="DO124" s="800"/>
      <c r="DP124" s="801"/>
      <c r="DQ124" s="802" t="s">
        <v>131</v>
      </c>
      <c r="DR124" s="800"/>
      <c r="DS124" s="800"/>
      <c r="DT124" s="800"/>
      <c r="DU124" s="801"/>
      <c r="DV124" s="884" t="s">
        <v>469</v>
      </c>
      <c r="DW124" s="885"/>
      <c r="DX124" s="885"/>
      <c r="DY124" s="885"/>
      <c r="DZ124" s="886"/>
    </row>
    <row r="125" spans="1:130" s="230" customFormat="1" ht="26.25" customHeight="1" x14ac:dyDescent="0.15">
      <c r="A125" s="856"/>
      <c r="B125" s="857"/>
      <c r="C125" s="851" t="s">
        <v>475</v>
      </c>
      <c r="D125" s="788"/>
      <c r="E125" s="788"/>
      <c r="F125" s="788"/>
      <c r="G125" s="788"/>
      <c r="H125" s="788"/>
      <c r="I125" s="788"/>
      <c r="J125" s="788"/>
      <c r="K125" s="788"/>
      <c r="L125" s="788"/>
      <c r="M125" s="788"/>
      <c r="N125" s="788"/>
      <c r="O125" s="788"/>
      <c r="P125" s="788"/>
      <c r="Q125" s="788"/>
      <c r="R125" s="788"/>
      <c r="S125" s="788"/>
      <c r="T125" s="788"/>
      <c r="U125" s="788"/>
      <c r="V125" s="788"/>
      <c r="W125" s="788"/>
      <c r="X125" s="788"/>
      <c r="Y125" s="788"/>
      <c r="Z125" s="789"/>
      <c r="AA125" s="815" t="s">
        <v>448</v>
      </c>
      <c r="AB125" s="816"/>
      <c r="AC125" s="816"/>
      <c r="AD125" s="816"/>
      <c r="AE125" s="817"/>
      <c r="AF125" s="818" t="s">
        <v>469</v>
      </c>
      <c r="AG125" s="816"/>
      <c r="AH125" s="816"/>
      <c r="AI125" s="816"/>
      <c r="AJ125" s="817"/>
      <c r="AK125" s="818" t="s">
        <v>131</v>
      </c>
      <c r="AL125" s="816"/>
      <c r="AM125" s="816"/>
      <c r="AN125" s="816"/>
      <c r="AO125" s="817"/>
      <c r="AP125" s="860" t="s">
        <v>448</v>
      </c>
      <c r="AQ125" s="861"/>
      <c r="AR125" s="861"/>
      <c r="AS125" s="861"/>
      <c r="AT125" s="862"/>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87" t="s">
        <v>491</v>
      </c>
      <c r="CL125" s="888"/>
      <c r="CM125" s="888"/>
      <c r="CN125" s="888"/>
      <c r="CO125" s="889"/>
      <c r="CP125" s="896" t="s">
        <v>492</v>
      </c>
      <c r="CQ125" s="844"/>
      <c r="CR125" s="844"/>
      <c r="CS125" s="844"/>
      <c r="CT125" s="844"/>
      <c r="CU125" s="844"/>
      <c r="CV125" s="844"/>
      <c r="CW125" s="844"/>
      <c r="CX125" s="844"/>
      <c r="CY125" s="844"/>
      <c r="CZ125" s="844"/>
      <c r="DA125" s="844"/>
      <c r="DB125" s="844"/>
      <c r="DC125" s="844"/>
      <c r="DD125" s="844"/>
      <c r="DE125" s="844"/>
      <c r="DF125" s="845"/>
      <c r="DG125" s="897" t="s">
        <v>131</v>
      </c>
      <c r="DH125" s="878"/>
      <c r="DI125" s="878"/>
      <c r="DJ125" s="878"/>
      <c r="DK125" s="878"/>
      <c r="DL125" s="878" t="s">
        <v>131</v>
      </c>
      <c r="DM125" s="878"/>
      <c r="DN125" s="878"/>
      <c r="DO125" s="878"/>
      <c r="DP125" s="878"/>
      <c r="DQ125" s="878" t="s">
        <v>456</v>
      </c>
      <c r="DR125" s="878"/>
      <c r="DS125" s="878"/>
      <c r="DT125" s="878"/>
      <c r="DU125" s="878"/>
      <c r="DV125" s="879" t="s">
        <v>131</v>
      </c>
      <c r="DW125" s="879"/>
      <c r="DX125" s="879"/>
      <c r="DY125" s="879"/>
      <c r="DZ125" s="880"/>
    </row>
    <row r="126" spans="1:130" s="230" customFormat="1" ht="26.25" customHeight="1" thickBot="1" x14ac:dyDescent="0.2">
      <c r="A126" s="856"/>
      <c r="B126" s="857"/>
      <c r="C126" s="851" t="s">
        <v>477</v>
      </c>
      <c r="D126" s="788"/>
      <c r="E126" s="788"/>
      <c r="F126" s="788"/>
      <c r="G126" s="788"/>
      <c r="H126" s="788"/>
      <c r="I126" s="788"/>
      <c r="J126" s="788"/>
      <c r="K126" s="788"/>
      <c r="L126" s="788"/>
      <c r="M126" s="788"/>
      <c r="N126" s="788"/>
      <c r="O126" s="788"/>
      <c r="P126" s="788"/>
      <c r="Q126" s="788"/>
      <c r="R126" s="788"/>
      <c r="S126" s="788"/>
      <c r="T126" s="788"/>
      <c r="U126" s="788"/>
      <c r="V126" s="788"/>
      <c r="W126" s="788"/>
      <c r="X126" s="788"/>
      <c r="Y126" s="788"/>
      <c r="Z126" s="789"/>
      <c r="AA126" s="815" t="s">
        <v>131</v>
      </c>
      <c r="AB126" s="816"/>
      <c r="AC126" s="816"/>
      <c r="AD126" s="816"/>
      <c r="AE126" s="817"/>
      <c r="AF126" s="818" t="s">
        <v>131</v>
      </c>
      <c r="AG126" s="816"/>
      <c r="AH126" s="816"/>
      <c r="AI126" s="816"/>
      <c r="AJ126" s="817"/>
      <c r="AK126" s="818" t="s">
        <v>131</v>
      </c>
      <c r="AL126" s="816"/>
      <c r="AM126" s="816"/>
      <c r="AN126" s="816"/>
      <c r="AO126" s="817"/>
      <c r="AP126" s="860" t="s">
        <v>469</v>
      </c>
      <c r="AQ126" s="861"/>
      <c r="AR126" s="861"/>
      <c r="AS126" s="861"/>
      <c r="AT126" s="862"/>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90"/>
      <c r="CL126" s="891"/>
      <c r="CM126" s="891"/>
      <c r="CN126" s="891"/>
      <c r="CO126" s="892"/>
      <c r="CP126" s="851" t="s">
        <v>493</v>
      </c>
      <c r="CQ126" s="788"/>
      <c r="CR126" s="788"/>
      <c r="CS126" s="788"/>
      <c r="CT126" s="788"/>
      <c r="CU126" s="788"/>
      <c r="CV126" s="788"/>
      <c r="CW126" s="788"/>
      <c r="CX126" s="788"/>
      <c r="CY126" s="788"/>
      <c r="CZ126" s="788"/>
      <c r="DA126" s="788"/>
      <c r="DB126" s="788"/>
      <c r="DC126" s="788"/>
      <c r="DD126" s="788"/>
      <c r="DE126" s="788"/>
      <c r="DF126" s="789"/>
      <c r="DG126" s="852" t="s">
        <v>456</v>
      </c>
      <c r="DH126" s="853"/>
      <c r="DI126" s="853"/>
      <c r="DJ126" s="853"/>
      <c r="DK126" s="853"/>
      <c r="DL126" s="853" t="s">
        <v>448</v>
      </c>
      <c r="DM126" s="853"/>
      <c r="DN126" s="853"/>
      <c r="DO126" s="853"/>
      <c r="DP126" s="853"/>
      <c r="DQ126" s="853" t="s">
        <v>131</v>
      </c>
      <c r="DR126" s="853"/>
      <c r="DS126" s="853"/>
      <c r="DT126" s="853"/>
      <c r="DU126" s="853"/>
      <c r="DV126" s="830" t="s">
        <v>448</v>
      </c>
      <c r="DW126" s="830"/>
      <c r="DX126" s="830"/>
      <c r="DY126" s="830"/>
      <c r="DZ126" s="831"/>
    </row>
    <row r="127" spans="1:130" s="230" customFormat="1" ht="26.25" customHeight="1" x14ac:dyDescent="0.15">
      <c r="A127" s="858"/>
      <c r="B127" s="859"/>
      <c r="C127" s="874" t="s">
        <v>494</v>
      </c>
      <c r="D127" s="875"/>
      <c r="E127" s="875"/>
      <c r="F127" s="875"/>
      <c r="G127" s="875"/>
      <c r="H127" s="875"/>
      <c r="I127" s="875"/>
      <c r="J127" s="875"/>
      <c r="K127" s="875"/>
      <c r="L127" s="875"/>
      <c r="M127" s="875"/>
      <c r="N127" s="875"/>
      <c r="O127" s="875"/>
      <c r="P127" s="875"/>
      <c r="Q127" s="875"/>
      <c r="R127" s="875"/>
      <c r="S127" s="875"/>
      <c r="T127" s="875"/>
      <c r="U127" s="875"/>
      <c r="V127" s="875"/>
      <c r="W127" s="875"/>
      <c r="X127" s="875"/>
      <c r="Y127" s="875"/>
      <c r="Z127" s="876"/>
      <c r="AA127" s="815">
        <v>30</v>
      </c>
      <c r="AB127" s="816"/>
      <c r="AC127" s="816"/>
      <c r="AD127" s="816"/>
      <c r="AE127" s="817"/>
      <c r="AF127" s="818">
        <v>5</v>
      </c>
      <c r="AG127" s="816"/>
      <c r="AH127" s="816"/>
      <c r="AI127" s="816"/>
      <c r="AJ127" s="817"/>
      <c r="AK127" s="818">
        <v>4</v>
      </c>
      <c r="AL127" s="816"/>
      <c r="AM127" s="816"/>
      <c r="AN127" s="816"/>
      <c r="AO127" s="817"/>
      <c r="AP127" s="860">
        <v>0</v>
      </c>
      <c r="AQ127" s="861"/>
      <c r="AR127" s="861"/>
      <c r="AS127" s="861"/>
      <c r="AT127" s="862"/>
      <c r="AU127" s="232"/>
      <c r="AV127" s="232"/>
      <c r="AW127" s="232"/>
      <c r="AX127" s="877" t="s">
        <v>495</v>
      </c>
      <c r="AY127" s="848"/>
      <c r="AZ127" s="848"/>
      <c r="BA127" s="848"/>
      <c r="BB127" s="848"/>
      <c r="BC127" s="848"/>
      <c r="BD127" s="848"/>
      <c r="BE127" s="849"/>
      <c r="BF127" s="847" t="s">
        <v>496</v>
      </c>
      <c r="BG127" s="848"/>
      <c r="BH127" s="848"/>
      <c r="BI127" s="848"/>
      <c r="BJ127" s="848"/>
      <c r="BK127" s="848"/>
      <c r="BL127" s="849"/>
      <c r="BM127" s="847" t="s">
        <v>497</v>
      </c>
      <c r="BN127" s="848"/>
      <c r="BO127" s="848"/>
      <c r="BP127" s="848"/>
      <c r="BQ127" s="848"/>
      <c r="BR127" s="848"/>
      <c r="BS127" s="849"/>
      <c r="BT127" s="847" t="s">
        <v>498</v>
      </c>
      <c r="BU127" s="848"/>
      <c r="BV127" s="848"/>
      <c r="BW127" s="848"/>
      <c r="BX127" s="848"/>
      <c r="BY127" s="848"/>
      <c r="BZ127" s="850"/>
      <c r="CA127" s="232"/>
      <c r="CB127" s="232"/>
      <c r="CC127" s="232"/>
      <c r="CD127" s="255"/>
      <c r="CE127" s="255"/>
      <c r="CF127" s="255"/>
      <c r="CG127" s="232"/>
      <c r="CH127" s="232"/>
      <c r="CI127" s="232"/>
      <c r="CJ127" s="254"/>
      <c r="CK127" s="890"/>
      <c r="CL127" s="891"/>
      <c r="CM127" s="891"/>
      <c r="CN127" s="891"/>
      <c r="CO127" s="892"/>
      <c r="CP127" s="851" t="s">
        <v>499</v>
      </c>
      <c r="CQ127" s="788"/>
      <c r="CR127" s="788"/>
      <c r="CS127" s="788"/>
      <c r="CT127" s="788"/>
      <c r="CU127" s="788"/>
      <c r="CV127" s="788"/>
      <c r="CW127" s="788"/>
      <c r="CX127" s="788"/>
      <c r="CY127" s="788"/>
      <c r="CZ127" s="788"/>
      <c r="DA127" s="788"/>
      <c r="DB127" s="788"/>
      <c r="DC127" s="788"/>
      <c r="DD127" s="788"/>
      <c r="DE127" s="788"/>
      <c r="DF127" s="789"/>
      <c r="DG127" s="852" t="s">
        <v>131</v>
      </c>
      <c r="DH127" s="853"/>
      <c r="DI127" s="853"/>
      <c r="DJ127" s="853"/>
      <c r="DK127" s="853"/>
      <c r="DL127" s="853" t="s">
        <v>469</v>
      </c>
      <c r="DM127" s="853"/>
      <c r="DN127" s="853"/>
      <c r="DO127" s="853"/>
      <c r="DP127" s="853"/>
      <c r="DQ127" s="853" t="s">
        <v>456</v>
      </c>
      <c r="DR127" s="853"/>
      <c r="DS127" s="853"/>
      <c r="DT127" s="853"/>
      <c r="DU127" s="853"/>
      <c r="DV127" s="830" t="s">
        <v>131</v>
      </c>
      <c r="DW127" s="830"/>
      <c r="DX127" s="830"/>
      <c r="DY127" s="830"/>
      <c r="DZ127" s="831"/>
    </row>
    <row r="128" spans="1:130" s="230" customFormat="1" ht="26.25" customHeight="1" thickBot="1" x14ac:dyDescent="0.2">
      <c r="A128" s="832" t="s">
        <v>500</v>
      </c>
      <c r="B128" s="833"/>
      <c r="C128" s="833"/>
      <c r="D128" s="833"/>
      <c r="E128" s="833"/>
      <c r="F128" s="833"/>
      <c r="G128" s="833"/>
      <c r="H128" s="833"/>
      <c r="I128" s="833"/>
      <c r="J128" s="833"/>
      <c r="K128" s="833"/>
      <c r="L128" s="833"/>
      <c r="M128" s="833"/>
      <c r="N128" s="833"/>
      <c r="O128" s="833"/>
      <c r="P128" s="833"/>
      <c r="Q128" s="833"/>
      <c r="R128" s="833"/>
      <c r="S128" s="833"/>
      <c r="T128" s="833"/>
      <c r="U128" s="833"/>
      <c r="V128" s="833"/>
      <c r="W128" s="834" t="s">
        <v>501</v>
      </c>
      <c r="X128" s="834"/>
      <c r="Y128" s="834"/>
      <c r="Z128" s="835"/>
      <c r="AA128" s="836" t="s">
        <v>448</v>
      </c>
      <c r="AB128" s="837"/>
      <c r="AC128" s="837"/>
      <c r="AD128" s="837"/>
      <c r="AE128" s="838"/>
      <c r="AF128" s="839" t="s">
        <v>456</v>
      </c>
      <c r="AG128" s="837"/>
      <c r="AH128" s="837"/>
      <c r="AI128" s="837"/>
      <c r="AJ128" s="838"/>
      <c r="AK128" s="839" t="s">
        <v>469</v>
      </c>
      <c r="AL128" s="837"/>
      <c r="AM128" s="837"/>
      <c r="AN128" s="837"/>
      <c r="AO128" s="838"/>
      <c r="AP128" s="840"/>
      <c r="AQ128" s="841"/>
      <c r="AR128" s="841"/>
      <c r="AS128" s="841"/>
      <c r="AT128" s="842"/>
      <c r="AU128" s="232"/>
      <c r="AV128" s="232"/>
      <c r="AW128" s="232"/>
      <c r="AX128" s="843" t="s">
        <v>502</v>
      </c>
      <c r="AY128" s="844"/>
      <c r="AZ128" s="844"/>
      <c r="BA128" s="844"/>
      <c r="BB128" s="844"/>
      <c r="BC128" s="844"/>
      <c r="BD128" s="844"/>
      <c r="BE128" s="845"/>
      <c r="BF128" s="822" t="s">
        <v>456</v>
      </c>
      <c r="BG128" s="823"/>
      <c r="BH128" s="823"/>
      <c r="BI128" s="823"/>
      <c r="BJ128" s="823"/>
      <c r="BK128" s="823"/>
      <c r="BL128" s="846"/>
      <c r="BM128" s="822">
        <v>15</v>
      </c>
      <c r="BN128" s="823"/>
      <c r="BO128" s="823"/>
      <c r="BP128" s="823"/>
      <c r="BQ128" s="823"/>
      <c r="BR128" s="823"/>
      <c r="BS128" s="846"/>
      <c r="BT128" s="822">
        <v>20</v>
      </c>
      <c r="BU128" s="823"/>
      <c r="BV128" s="823"/>
      <c r="BW128" s="823"/>
      <c r="BX128" s="823"/>
      <c r="BY128" s="823"/>
      <c r="BZ128" s="824"/>
      <c r="CA128" s="255"/>
      <c r="CB128" s="255"/>
      <c r="CC128" s="255"/>
      <c r="CD128" s="255"/>
      <c r="CE128" s="255"/>
      <c r="CF128" s="255"/>
      <c r="CG128" s="232"/>
      <c r="CH128" s="232"/>
      <c r="CI128" s="232"/>
      <c r="CJ128" s="254"/>
      <c r="CK128" s="893"/>
      <c r="CL128" s="894"/>
      <c r="CM128" s="894"/>
      <c r="CN128" s="894"/>
      <c r="CO128" s="895"/>
      <c r="CP128" s="825" t="s">
        <v>503</v>
      </c>
      <c r="CQ128" s="766"/>
      <c r="CR128" s="766"/>
      <c r="CS128" s="766"/>
      <c r="CT128" s="766"/>
      <c r="CU128" s="766"/>
      <c r="CV128" s="766"/>
      <c r="CW128" s="766"/>
      <c r="CX128" s="766"/>
      <c r="CY128" s="766"/>
      <c r="CZ128" s="766"/>
      <c r="DA128" s="766"/>
      <c r="DB128" s="766"/>
      <c r="DC128" s="766"/>
      <c r="DD128" s="766"/>
      <c r="DE128" s="766"/>
      <c r="DF128" s="767"/>
      <c r="DG128" s="826">
        <v>178200</v>
      </c>
      <c r="DH128" s="827"/>
      <c r="DI128" s="827"/>
      <c r="DJ128" s="827"/>
      <c r="DK128" s="827"/>
      <c r="DL128" s="827">
        <v>158400</v>
      </c>
      <c r="DM128" s="827"/>
      <c r="DN128" s="827"/>
      <c r="DO128" s="827"/>
      <c r="DP128" s="827"/>
      <c r="DQ128" s="827">
        <v>138600</v>
      </c>
      <c r="DR128" s="827"/>
      <c r="DS128" s="827"/>
      <c r="DT128" s="827"/>
      <c r="DU128" s="827"/>
      <c r="DV128" s="828">
        <v>6.9</v>
      </c>
      <c r="DW128" s="828"/>
      <c r="DX128" s="828"/>
      <c r="DY128" s="828"/>
      <c r="DZ128" s="829"/>
    </row>
    <row r="129" spans="1:131" s="230" customFormat="1" ht="26.25" customHeight="1" x14ac:dyDescent="0.15">
      <c r="A129" s="810" t="s">
        <v>109</v>
      </c>
      <c r="B129" s="811"/>
      <c r="C129" s="811"/>
      <c r="D129" s="811"/>
      <c r="E129" s="811"/>
      <c r="F129" s="811"/>
      <c r="G129" s="811"/>
      <c r="H129" s="811"/>
      <c r="I129" s="811"/>
      <c r="J129" s="811"/>
      <c r="K129" s="811"/>
      <c r="L129" s="811"/>
      <c r="M129" s="811"/>
      <c r="N129" s="811"/>
      <c r="O129" s="811"/>
      <c r="P129" s="811"/>
      <c r="Q129" s="811"/>
      <c r="R129" s="811"/>
      <c r="S129" s="811"/>
      <c r="T129" s="811"/>
      <c r="U129" s="811"/>
      <c r="V129" s="811"/>
      <c r="W129" s="812" t="s">
        <v>504</v>
      </c>
      <c r="X129" s="813"/>
      <c r="Y129" s="813"/>
      <c r="Z129" s="814"/>
      <c r="AA129" s="815">
        <v>2214664</v>
      </c>
      <c r="AB129" s="816"/>
      <c r="AC129" s="816"/>
      <c r="AD129" s="816"/>
      <c r="AE129" s="817"/>
      <c r="AF129" s="818">
        <v>2423484</v>
      </c>
      <c r="AG129" s="816"/>
      <c r="AH129" s="816"/>
      <c r="AI129" s="816"/>
      <c r="AJ129" s="817"/>
      <c r="AK129" s="818">
        <v>2348030</v>
      </c>
      <c r="AL129" s="816"/>
      <c r="AM129" s="816"/>
      <c r="AN129" s="816"/>
      <c r="AO129" s="817"/>
      <c r="AP129" s="819"/>
      <c r="AQ129" s="820"/>
      <c r="AR129" s="820"/>
      <c r="AS129" s="820"/>
      <c r="AT129" s="821"/>
      <c r="AU129" s="233"/>
      <c r="AV129" s="233"/>
      <c r="AW129" s="233"/>
      <c r="AX129" s="787" t="s">
        <v>505</v>
      </c>
      <c r="AY129" s="788"/>
      <c r="AZ129" s="788"/>
      <c r="BA129" s="788"/>
      <c r="BB129" s="788"/>
      <c r="BC129" s="788"/>
      <c r="BD129" s="788"/>
      <c r="BE129" s="789"/>
      <c r="BF129" s="806" t="s">
        <v>131</v>
      </c>
      <c r="BG129" s="807"/>
      <c r="BH129" s="807"/>
      <c r="BI129" s="807"/>
      <c r="BJ129" s="807"/>
      <c r="BK129" s="807"/>
      <c r="BL129" s="808"/>
      <c r="BM129" s="806">
        <v>20</v>
      </c>
      <c r="BN129" s="807"/>
      <c r="BO129" s="807"/>
      <c r="BP129" s="807"/>
      <c r="BQ129" s="807"/>
      <c r="BR129" s="807"/>
      <c r="BS129" s="808"/>
      <c r="BT129" s="806">
        <v>30</v>
      </c>
      <c r="BU129" s="807"/>
      <c r="BV129" s="807"/>
      <c r="BW129" s="807"/>
      <c r="BX129" s="807"/>
      <c r="BY129" s="807"/>
      <c r="BZ129" s="80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810" t="s">
        <v>506</v>
      </c>
      <c r="B130" s="811"/>
      <c r="C130" s="811"/>
      <c r="D130" s="811"/>
      <c r="E130" s="811"/>
      <c r="F130" s="811"/>
      <c r="G130" s="811"/>
      <c r="H130" s="811"/>
      <c r="I130" s="811"/>
      <c r="J130" s="811"/>
      <c r="K130" s="811"/>
      <c r="L130" s="811"/>
      <c r="M130" s="811"/>
      <c r="N130" s="811"/>
      <c r="O130" s="811"/>
      <c r="P130" s="811"/>
      <c r="Q130" s="811"/>
      <c r="R130" s="811"/>
      <c r="S130" s="811"/>
      <c r="T130" s="811"/>
      <c r="U130" s="811"/>
      <c r="V130" s="811"/>
      <c r="W130" s="812" t="s">
        <v>507</v>
      </c>
      <c r="X130" s="813"/>
      <c r="Y130" s="813"/>
      <c r="Z130" s="814"/>
      <c r="AA130" s="815">
        <v>320666</v>
      </c>
      <c r="AB130" s="816"/>
      <c r="AC130" s="816"/>
      <c r="AD130" s="816"/>
      <c r="AE130" s="817"/>
      <c r="AF130" s="818">
        <v>325142</v>
      </c>
      <c r="AG130" s="816"/>
      <c r="AH130" s="816"/>
      <c r="AI130" s="816"/>
      <c r="AJ130" s="817"/>
      <c r="AK130" s="818">
        <v>324823</v>
      </c>
      <c r="AL130" s="816"/>
      <c r="AM130" s="816"/>
      <c r="AN130" s="816"/>
      <c r="AO130" s="817"/>
      <c r="AP130" s="819"/>
      <c r="AQ130" s="820"/>
      <c r="AR130" s="820"/>
      <c r="AS130" s="820"/>
      <c r="AT130" s="821"/>
      <c r="AU130" s="233"/>
      <c r="AV130" s="233"/>
      <c r="AW130" s="233"/>
      <c r="AX130" s="787" t="s">
        <v>508</v>
      </c>
      <c r="AY130" s="788"/>
      <c r="AZ130" s="788"/>
      <c r="BA130" s="788"/>
      <c r="BB130" s="788"/>
      <c r="BC130" s="788"/>
      <c r="BD130" s="788"/>
      <c r="BE130" s="789"/>
      <c r="BF130" s="790">
        <v>6.1</v>
      </c>
      <c r="BG130" s="791"/>
      <c r="BH130" s="791"/>
      <c r="BI130" s="791"/>
      <c r="BJ130" s="791"/>
      <c r="BK130" s="791"/>
      <c r="BL130" s="792"/>
      <c r="BM130" s="790">
        <v>25</v>
      </c>
      <c r="BN130" s="791"/>
      <c r="BO130" s="791"/>
      <c r="BP130" s="791"/>
      <c r="BQ130" s="791"/>
      <c r="BR130" s="791"/>
      <c r="BS130" s="792"/>
      <c r="BT130" s="790">
        <v>35</v>
      </c>
      <c r="BU130" s="791"/>
      <c r="BV130" s="791"/>
      <c r="BW130" s="791"/>
      <c r="BX130" s="791"/>
      <c r="BY130" s="791"/>
      <c r="BZ130" s="793"/>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794"/>
      <c r="B131" s="795"/>
      <c r="C131" s="795"/>
      <c r="D131" s="795"/>
      <c r="E131" s="795"/>
      <c r="F131" s="795"/>
      <c r="G131" s="795"/>
      <c r="H131" s="795"/>
      <c r="I131" s="795"/>
      <c r="J131" s="795"/>
      <c r="K131" s="795"/>
      <c r="L131" s="795"/>
      <c r="M131" s="795"/>
      <c r="N131" s="795"/>
      <c r="O131" s="795"/>
      <c r="P131" s="795"/>
      <c r="Q131" s="795"/>
      <c r="R131" s="795"/>
      <c r="S131" s="795"/>
      <c r="T131" s="795"/>
      <c r="U131" s="795"/>
      <c r="V131" s="795"/>
      <c r="W131" s="796" t="s">
        <v>509</v>
      </c>
      <c r="X131" s="797"/>
      <c r="Y131" s="797"/>
      <c r="Z131" s="798"/>
      <c r="AA131" s="799">
        <v>1893998</v>
      </c>
      <c r="AB131" s="800"/>
      <c r="AC131" s="800"/>
      <c r="AD131" s="800"/>
      <c r="AE131" s="801"/>
      <c r="AF131" s="802">
        <v>2098342</v>
      </c>
      <c r="AG131" s="800"/>
      <c r="AH131" s="800"/>
      <c r="AI131" s="800"/>
      <c r="AJ131" s="801"/>
      <c r="AK131" s="802">
        <v>2023207</v>
      </c>
      <c r="AL131" s="800"/>
      <c r="AM131" s="800"/>
      <c r="AN131" s="800"/>
      <c r="AO131" s="801"/>
      <c r="AP131" s="803"/>
      <c r="AQ131" s="804"/>
      <c r="AR131" s="804"/>
      <c r="AS131" s="804"/>
      <c r="AT131" s="805"/>
      <c r="AU131" s="233"/>
      <c r="AV131" s="233"/>
      <c r="AW131" s="233"/>
      <c r="AX131" s="765" t="s">
        <v>510</v>
      </c>
      <c r="AY131" s="766"/>
      <c r="AZ131" s="766"/>
      <c r="BA131" s="766"/>
      <c r="BB131" s="766"/>
      <c r="BC131" s="766"/>
      <c r="BD131" s="766"/>
      <c r="BE131" s="767"/>
      <c r="BF131" s="768">
        <v>18.8</v>
      </c>
      <c r="BG131" s="769"/>
      <c r="BH131" s="769"/>
      <c r="BI131" s="769"/>
      <c r="BJ131" s="769"/>
      <c r="BK131" s="769"/>
      <c r="BL131" s="770"/>
      <c r="BM131" s="768">
        <v>350</v>
      </c>
      <c r="BN131" s="769"/>
      <c r="BO131" s="769"/>
      <c r="BP131" s="769"/>
      <c r="BQ131" s="769"/>
      <c r="BR131" s="769"/>
      <c r="BS131" s="770"/>
      <c r="BT131" s="771"/>
      <c r="BU131" s="772"/>
      <c r="BV131" s="772"/>
      <c r="BW131" s="772"/>
      <c r="BX131" s="772"/>
      <c r="BY131" s="772"/>
      <c r="BZ131" s="773"/>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774" t="s">
        <v>511</v>
      </c>
      <c r="B132" s="775"/>
      <c r="C132" s="775"/>
      <c r="D132" s="775"/>
      <c r="E132" s="775"/>
      <c r="F132" s="775"/>
      <c r="G132" s="775"/>
      <c r="H132" s="775"/>
      <c r="I132" s="775"/>
      <c r="J132" s="775"/>
      <c r="K132" s="775"/>
      <c r="L132" s="775"/>
      <c r="M132" s="775"/>
      <c r="N132" s="775"/>
      <c r="O132" s="775"/>
      <c r="P132" s="775"/>
      <c r="Q132" s="775"/>
      <c r="R132" s="775"/>
      <c r="S132" s="775"/>
      <c r="T132" s="775"/>
      <c r="U132" s="775"/>
      <c r="V132" s="778" t="s">
        <v>512</v>
      </c>
      <c r="W132" s="778"/>
      <c r="X132" s="778"/>
      <c r="Y132" s="778"/>
      <c r="Z132" s="779"/>
      <c r="AA132" s="780">
        <v>6.1288871479999996</v>
      </c>
      <c r="AB132" s="781"/>
      <c r="AC132" s="781"/>
      <c r="AD132" s="781"/>
      <c r="AE132" s="782"/>
      <c r="AF132" s="783">
        <v>5.6953061040000001</v>
      </c>
      <c r="AG132" s="781"/>
      <c r="AH132" s="781"/>
      <c r="AI132" s="781"/>
      <c r="AJ132" s="782"/>
      <c r="AK132" s="783">
        <v>6.5375416360000003</v>
      </c>
      <c r="AL132" s="781"/>
      <c r="AM132" s="781"/>
      <c r="AN132" s="781"/>
      <c r="AO132" s="782"/>
      <c r="AP132" s="784"/>
      <c r="AQ132" s="785"/>
      <c r="AR132" s="785"/>
      <c r="AS132" s="785"/>
      <c r="AT132" s="786"/>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776"/>
      <c r="B133" s="777"/>
      <c r="C133" s="777"/>
      <c r="D133" s="777"/>
      <c r="E133" s="777"/>
      <c r="F133" s="777"/>
      <c r="G133" s="777"/>
      <c r="H133" s="777"/>
      <c r="I133" s="777"/>
      <c r="J133" s="777"/>
      <c r="K133" s="777"/>
      <c r="L133" s="777"/>
      <c r="M133" s="777"/>
      <c r="N133" s="777"/>
      <c r="O133" s="777"/>
      <c r="P133" s="777"/>
      <c r="Q133" s="777"/>
      <c r="R133" s="777"/>
      <c r="S133" s="777"/>
      <c r="T133" s="777"/>
      <c r="U133" s="777"/>
      <c r="V133" s="757" t="s">
        <v>513</v>
      </c>
      <c r="W133" s="757"/>
      <c r="X133" s="757"/>
      <c r="Y133" s="757"/>
      <c r="Z133" s="758"/>
      <c r="AA133" s="759">
        <v>7.6</v>
      </c>
      <c r="AB133" s="760"/>
      <c r="AC133" s="760"/>
      <c r="AD133" s="760"/>
      <c r="AE133" s="761"/>
      <c r="AF133" s="759">
        <v>6</v>
      </c>
      <c r="AG133" s="760"/>
      <c r="AH133" s="760"/>
      <c r="AI133" s="760"/>
      <c r="AJ133" s="761"/>
      <c r="AK133" s="759">
        <v>6.1</v>
      </c>
      <c r="AL133" s="760"/>
      <c r="AM133" s="760"/>
      <c r="AN133" s="760"/>
      <c r="AO133" s="761"/>
      <c r="AP133" s="762"/>
      <c r="AQ133" s="763"/>
      <c r="AR133" s="763"/>
      <c r="AS133" s="763"/>
      <c r="AT133" s="764"/>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H/5RaYHm805dfGVzXsybUMEDCgy/tE4qGWXcfF5dzRPgO/zenBl1Qp5HwDQT2m6BGHubaPpj27E5JEkf4WBhMg==" saltValue="ysoIM7R2P9OFo5vd0EJ/Gg=="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24192D-4AB4-49D0-8DA2-4DA16A798892}">
  <sheetPr>
    <pageSetUpPr fitToPage="1"/>
  </sheetPr>
  <dimension ref="A1:DQ105"/>
  <sheetViews>
    <sheetView showGridLines="0" view="pageBreakPreview" zoomScale="85" zoomScaleNormal="85" zoomScaleSheetLayoutView="85"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514</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D5OdtwJT1mIY1/J9wW+r3a1bMNgxWibS0aEJrDTzaec2Ji0UwmgY3FBrdLCJdzWbYvg/fR9Hm4qPWe99LrBo8g==" saltValue="dY2a5jsFiKwEBfPLf5UE0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JfWE5DyyVfPaiWZTST19BUtH4QnhYDoBuLItyEn7DvjvPPAVHGFfuEFHOB32TBgJ8znszOdyCQbFa5vZCDA3mQ==" saltValue="YuktS1erfE0ES3rlRXk2i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515</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516</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53" t="s">
        <v>517</v>
      </c>
      <c r="AP7" s="272"/>
      <c r="AQ7" s="273" t="s">
        <v>518</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54"/>
      <c r="AP8" s="278" t="s">
        <v>519</v>
      </c>
      <c r="AQ8" s="279" t="s">
        <v>520</v>
      </c>
      <c r="AR8" s="280" t="s">
        <v>521</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65" t="s">
        <v>522</v>
      </c>
      <c r="AL9" s="1166"/>
      <c r="AM9" s="1166"/>
      <c r="AN9" s="1167"/>
      <c r="AO9" s="281">
        <v>691231</v>
      </c>
      <c r="AP9" s="281">
        <v>238438</v>
      </c>
      <c r="AQ9" s="282">
        <v>255467</v>
      </c>
      <c r="AR9" s="283">
        <v>-6.7</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65" t="s">
        <v>523</v>
      </c>
      <c r="AL10" s="1166"/>
      <c r="AM10" s="1166"/>
      <c r="AN10" s="1167"/>
      <c r="AO10" s="284">
        <v>118081</v>
      </c>
      <c r="AP10" s="284">
        <v>40732</v>
      </c>
      <c r="AQ10" s="285">
        <v>29275</v>
      </c>
      <c r="AR10" s="286">
        <v>39.1</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65" t="s">
        <v>524</v>
      </c>
      <c r="AL11" s="1166"/>
      <c r="AM11" s="1166"/>
      <c r="AN11" s="1167"/>
      <c r="AO11" s="284">
        <v>4082</v>
      </c>
      <c r="AP11" s="284">
        <v>1408</v>
      </c>
      <c r="AQ11" s="285">
        <v>3959</v>
      </c>
      <c r="AR11" s="286">
        <v>-64.400000000000006</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65" t="s">
        <v>525</v>
      </c>
      <c r="AL12" s="1166"/>
      <c r="AM12" s="1166"/>
      <c r="AN12" s="1167"/>
      <c r="AO12" s="284" t="s">
        <v>526</v>
      </c>
      <c r="AP12" s="284" t="s">
        <v>526</v>
      </c>
      <c r="AQ12" s="285" t="s">
        <v>526</v>
      </c>
      <c r="AR12" s="286" t="s">
        <v>526</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65" t="s">
        <v>527</v>
      </c>
      <c r="AL13" s="1166"/>
      <c r="AM13" s="1166"/>
      <c r="AN13" s="1167"/>
      <c r="AO13" s="284">
        <v>20811</v>
      </c>
      <c r="AP13" s="284">
        <v>7179</v>
      </c>
      <c r="AQ13" s="285">
        <v>9349</v>
      </c>
      <c r="AR13" s="286">
        <v>-23.2</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65" t="s">
        <v>528</v>
      </c>
      <c r="AL14" s="1166"/>
      <c r="AM14" s="1166"/>
      <c r="AN14" s="1167"/>
      <c r="AO14" s="284">
        <v>24113</v>
      </c>
      <c r="AP14" s="284">
        <v>8318</v>
      </c>
      <c r="AQ14" s="285">
        <v>4659</v>
      </c>
      <c r="AR14" s="286">
        <v>78.5</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68" t="s">
        <v>529</v>
      </c>
      <c r="AL15" s="1169"/>
      <c r="AM15" s="1169"/>
      <c r="AN15" s="1170"/>
      <c r="AO15" s="284">
        <v>-33609</v>
      </c>
      <c r="AP15" s="284">
        <v>-11593</v>
      </c>
      <c r="AQ15" s="285">
        <v>-18111</v>
      </c>
      <c r="AR15" s="286">
        <v>-36</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68" t="s">
        <v>189</v>
      </c>
      <c r="AL16" s="1169"/>
      <c r="AM16" s="1169"/>
      <c r="AN16" s="1170"/>
      <c r="AO16" s="284">
        <v>824709</v>
      </c>
      <c r="AP16" s="284">
        <v>284481</v>
      </c>
      <c r="AQ16" s="285">
        <v>284598</v>
      </c>
      <c r="AR16" s="286">
        <v>0</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530</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531</v>
      </c>
      <c r="AP20" s="293" t="s">
        <v>532</v>
      </c>
      <c r="AQ20" s="294" t="s">
        <v>533</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71" t="s">
        <v>534</v>
      </c>
      <c r="AL21" s="1172"/>
      <c r="AM21" s="1172"/>
      <c r="AN21" s="1173"/>
      <c r="AO21" s="297">
        <v>22.77</v>
      </c>
      <c r="AP21" s="298">
        <v>25.07</v>
      </c>
      <c r="AQ21" s="299">
        <v>-2.2999999999999998</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71" t="s">
        <v>535</v>
      </c>
      <c r="AL22" s="1172"/>
      <c r="AM22" s="1172"/>
      <c r="AN22" s="1173"/>
      <c r="AO22" s="302">
        <v>96.7</v>
      </c>
      <c r="AP22" s="303">
        <v>94.5</v>
      </c>
      <c r="AQ22" s="304">
        <v>2.2000000000000002</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64" t="s">
        <v>536</v>
      </c>
      <c r="B26" s="1164"/>
      <c r="C26" s="1164"/>
      <c r="D26" s="1164"/>
      <c r="E26" s="1164"/>
      <c r="F26" s="1164"/>
      <c r="G26" s="1164"/>
      <c r="H26" s="1164"/>
      <c r="I26" s="1164"/>
      <c r="J26" s="1164"/>
      <c r="K26" s="1164"/>
      <c r="L26" s="1164"/>
      <c r="M26" s="1164"/>
      <c r="N26" s="1164"/>
      <c r="O26" s="1164"/>
      <c r="P26" s="1164"/>
      <c r="Q26" s="1164"/>
      <c r="R26" s="1164"/>
      <c r="S26" s="1164"/>
      <c r="T26" s="1164"/>
      <c r="U26" s="1164"/>
      <c r="V26" s="1164"/>
      <c r="W26" s="1164"/>
      <c r="X26" s="1164"/>
      <c r="Y26" s="1164"/>
      <c r="Z26" s="1164"/>
      <c r="AA26" s="1164"/>
      <c r="AB26" s="1164"/>
      <c r="AC26" s="1164"/>
      <c r="AD26" s="1164"/>
      <c r="AE26" s="1164"/>
      <c r="AF26" s="1164"/>
      <c r="AG26" s="1164"/>
      <c r="AH26" s="1164"/>
      <c r="AI26" s="1164"/>
      <c r="AJ26" s="1164"/>
      <c r="AK26" s="1164"/>
      <c r="AL26" s="1164"/>
      <c r="AM26" s="1164"/>
      <c r="AN26" s="1164"/>
      <c r="AO26" s="1164"/>
      <c r="AP26" s="1164"/>
      <c r="AQ26" s="1164"/>
      <c r="AR26" s="1164"/>
      <c r="AS26" s="1164"/>
      <c r="AT26" s="267"/>
    </row>
    <row r="27" spans="1:46" x14ac:dyDescent="0.15">
      <c r="A27" s="309"/>
      <c r="AO27" s="262"/>
      <c r="AP27" s="262"/>
      <c r="AQ27" s="262"/>
      <c r="AR27" s="262"/>
      <c r="AS27" s="262"/>
      <c r="AT27" s="262"/>
    </row>
    <row r="28" spans="1:46" ht="17.25" x14ac:dyDescent="0.15">
      <c r="A28" s="263" t="s">
        <v>537</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538</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53" t="s">
        <v>517</v>
      </c>
      <c r="AP30" s="272"/>
      <c r="AQ30" s="273" t="s">
        <v>518</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54"/>
      <c r="AP31" s="278" t="s">
        <v>519</v>
      </c>
      <c r="AQ31" s="279" t="s">
        <v>520</v>
      </c>
      <c r="AR31" s="280" t="s">
        <v>521</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55" t="s">
        <v>539</v>
      </c>
      <c r="AL32" s="1156"/>
      <c r="AM32" s="1156"/>
      <c r="AN32" s="1157"/>
      <c r="AO32" s="312">
        <v>346086</v>
      </c>
      <c r="AP32" s="312">
        <v>119381</v>
      </c>
      <c r="AQ32" s="313">
        <v>156764</v>
      </c>
      <c r="AR32" s="314">
        <v>-23.8</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55" t="s">
        <v>540</v>
      </c>
      <c r="AL33" s="1156"/>
      <c r="AM33" s="1156"/>
      <c r="AN33" s="1157"/>
      <c r="AO33" s="312" t="s">
        <v>526</v>
      </c>
      <c r="AP33" s="312" t="s">
        <v>526</v>
      </c>
      <c r="AQ33" s="313" t="s">
        <v>526</v>
      </c>
      <c r="AR33" s="314" t="s">
        <v>526</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55" t="s">
        <v>541</v>
      </c>
      <c r="AL34" s="1156"/>
      <c r="AM34" s="1156"/>
      <c r="AN34" s="1157"/>
      <c r="AO34" s="312" t="s">
        <v>526</v>
      </c>
      <c r="AP34" s="312" t="s">
        <v>526</v>
      </c>
      <c r="AQ34" s="313" t="s">
        <v>526</v>
      </c>
      <c r="AR34" s="314" t="s">
        <v>526</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55" t="s">
        <v>542</v>
      </c>
      <c r="AL35" s="1156"/>
      <c r="AM35" s="1156"/>
      <c r="AN35" s="1157"/>
      <c r="AO35" s="312">
        <v>110887</v>
      </c>
      <c r="AP35" s="312">
        <v>38250</v>
      </c>
      <c r="AQ35" s="313">
        <v>30923</v>
      </c>
      <c r="AR35" s="314">
        <v>23.7</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55" t="s">
        <v>543</v>
      </c>
      <c r="AL36" s="1156"/>
      <c r="AM36" s="1156"/>
      <c r="AN36" s="1157"/>
      <c r="AO36" s="312">
        <v>114</v>
      </c>
      <c r="AP36" s="312">
        <v>39</v>
      </c>
      <c r="AQ36" s="313">
        <v>4657</v>
      </c>
      <c r="AR36" s="314">
        <v>-99.2</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55" t="s">
        <v>544</v>
      </c>
      <c r="AL37" s="1156"/>
      <c r="AM37" s="1156"/>
      <c r="AN37" s="1157"/>
      <c r="AO37" s="312">
        <v>4</v>
      </c>
      <c r="AP37" s="312">
        <v>1</v>
      </c>
      <c r="AQ37" s="313">
        <v>888</v>
      </c>
      <c r="AR37" s="314">
        <v>-99.9</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58" t="s">
        <v>545</v>
      </c>
      <c r="AL38" s="1159"/>
      <c r="AM38" s="1159"/>
      <c r="AN38" s="1160"/>
      <c r="AO38" s="315" t="s">
        <v>526</v>
      </c>
      <c r="AP38" s="315" t="s">
        <v>526</v>
      </c>
      <c r="AQ38" s="316">
        <v>21</v>
      </c>
      <c r="AR38" s="304" t="s">
        <v>526</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58" t="s">
        <v>546</v>
      </c>
      <c r="AL39" s="1159"/>
      <c r="AM39" s="1159"/>
      <c r="AN39" s="1160"/>
      <c r="AO39" s="312" t="s">
        <v>526</v>
      </c>
      <c r="AP39" s="312" t="s">
        <v>526</v>
      </c>
      <c r="AQ39" s="313">
        <v>-6724</v>
      </c>
      <c r="AR39" s="314" t="s">
        <v>526</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55" t="s">
        <v>547</v>
      </c>
      <c r="AL40" s="1156"/>
      <c r="AM40" s="1156"/>
      <c r="AN40" s="1157"/>
      <c r="AO40" s="312">
        <v>-324823</v>
      </c>
      <c r="AP40" s="312">
        <v>-112047</v>
      </c>
      <c r="AQ40" s="313">
        <v>-136123</v>
      </c>
      <c r="AR40" s="314">
        <v>-17.7</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61" t="s">
        <v>304</v>
      </c>
      <c r="AL41" s="1162"/>
      <c r="AM41" s="1162"/>
      <c r="AN41" s="1163"/>
      <c r="AO41" s="312">
        <v>132268</v>
      </c>
      <c r="AP41" s="312">
        <v>45625</v>
      </c>
      <c r="AQ41" s="313">
        <v>50405</v>
      </c>
      <c r="AR41" s="314">
        <v>-9.5</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548</v>
      </c>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549</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550</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48" t="s">
        <v>517</v>
      </c>
      <c r="AN49" s="1150" t="s">
        <v>551</v>
      </c>
      <c r="AO49" s="1151"/>
      <c r="AP49" s="1151"/>
      <c r="AQ49" s="1151"/>
      <c r="AR49" s="1152"/>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49"/>
      <c r="AN50" s="328" t="s">
        <v>552</v>
      </c>
      <c r="AO50" s="329" t="s">
        <v>553</v>
      </c>
      <c r="AP50" s="330" t="s">
        <v>554</v>
      </c>
      <c r="AQ50" s="331" t="s">
        <v>555</v>
      </c>
      <c r="AR50" s="332" t="s">
        <v>556</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557</v>
      </c>
      <c r="AL51" s="325"/>
      <c r="AM51" s="333">
        <v>429812</v>
      </c>
      <c r="AN51" s="334">
        <v>131160</v>
      </c>
      <c r="AO51" s="335">
        <v>-11.4</v>
      </c>
      <c r="AP51" s="336">
        <v>289738</v>
      </c>
      <c r="AQ51" s="337">
        <v>-8.6999999999999993</v>
      </c>
      <c r="AR51" s="338">
        <v>-2.7</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558</v>
      </c>
      <c r="AM52" s="341">
        <v>295178</v>
      </c>
      <c r="AN52" s="342">
        <v>90076</v>
      </c>
      <c r="AO52" s="343">
        <v>-15</v>
      </c>
      <c r="AP52" s="344">
        <v>156238</v>
      </c>
      <c r="AQ52" s="345">
        <v>-4.9000000000000004</v>
      </c>
      <c r="AR52" s="346">
        <v>-10.1</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559</v>
      </c>
      <c r="AL53" s="325"/>
      <c r="AM53" s="333">
        <v>402345</v>
      </c>
      <c r="AN53" s="334">
        <v>126444</v>
      </c>
      <c r="AO53" s="335">
        <v>-3.6</v>
      </c>
      <c r="AP53" s="336">
        <v>316937</v>
      </c>
      <c r="AQ53" s="337">
        <v>9.4</v>
      </c>
      <c r="AR53" s="338">
        <v>-13</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558</v>
      </c>
      <c r="AM54" s="341">
        <v>244760</v>
      </c>
      <c r="AN54" s="342">
        <v>76920</v>
      </c>
      <c r="AO54" s="343">
        <v>-14.6</v>
      </c>
      <c r="AP54" s="344">
        <v>199150</v>
      </c>
      <c r="AQ54" s="345">
        <v>27.5</v>
      </c>
      <c r="AR54" s="346">
        <v>-42.1</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560</v>
      </c>
      <c r="AL55" s="325"/>
      <c r="AM55" s="333">
        <v>618126</v>
      </c>
      <c r="AN55" s="334">
        <v>200495</v>
      </c>
      <c r="AO55" s="335">
        <v>58.6</v>
      </c>
      <c r="AP55" s="336">
        <v>332350</v>
      </c>
      <c r="AQ55" s="337">
        <v>4.9000000000000004</v>
      </c>
      <c r="AR55" s="338">
        <v>53.7</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558</v>
      </c>
      <c r="AM56" s="341">
        <v>151683</v>
      </c>
      <c r="AN56" s="342">
        <v>49200</v>
      </c>
      <c r="AO56" s="343">
        <v>-36</v>
      </c>
      <c r="AP56" s="344">
        <v>200453</v>
      </c>
      <c r="AQ56" s="345">
        <v>0.7</v>
      </c>
      <c r="AR56" s="346">
        <v>-36.700000000000003</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561</v>
      </c>
      <c r="AL57" s="325"/>
      <c r="AM57" s="333">
        <v>747337</v>
      </c>
      <c r="AN57" s="334">
        <v>248946</v>
      </c>
      <c r="AO57" s="335">
        <v>24.2</v>
      </c>
      <c r="AP57" s="336">
        <v>362690</v>
      </c>
      <c r="AQ57" s="337">
        <v>9.1</v>
      </c>
      <c r="AR57" s="338">
        <v>15.1</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558</v>
      </c>
      <c r="AM58" s="341">
        <v>156581</v>
      </c>
      <c r="AN58" s="342">
        <v>52159</v>
      </c>
      <c r="AO58" s="343">
        <v>6</v>
      </c>
      <c r="AP58" s="344">
        <v>172580</v>
      </c>
      <c r="AQ58" s="345">
        <v>-13.9</v>
      </c>
      <c r="AR58" s="346">
        <v>19.899999999999999</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562</v>
      </c>
      <c r="AL59" s="325"/>
      <c r="AM59" s="333">
        <v>1052679</v>
      </c>
      <c r="AN59" s="334">
        <v>363118</v>
      </c>
      <c r="AO59" s="335">
        <v>45.9</v>
      </c>
      <c r="AP59" s="336">
        <v>296093</v>
      </c>
      <c r="AQ59" s="337">
        <v>-18.399999999999999</v>
      </c>
      <c r="AR59" s="338">
        <v>64.3</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558</v>
      </c>
      <c r="AM60" s="341">
        <v>194779</v>
      </c>
      <c r="AN60" s="342">
        <v>67188</v>
      </c>
      <c r="AO60" s="343">
        <v>28.8</v>
      </c>
      <c r="AP60" s="344">
        <v>140545</v>
      </c>
      <c r="AQ60" s="345">
        <v>-18.600000000000001</v>
      </c>
      <c r="AR60" s="346">
        <v>47.4</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563</v>
      </c>
      <c r="AL61" s="347"/>
      <c r="AM61" s="348">
        <v>650060</v>
      </c>
      <c r="AN61" s="349">
        <v>214033</v>
      </c>
      <c r="AO61" s="350">
        <v>22.7</v>
      </c>
      <c r="AP61" s="351">
        <v>319562</v>
      </c>
      <c r="AQ61" s="352">
        <v>-0.7</v>
      </c>
      <c r="AR61" s="338">
        <v>23.4</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558</v>
      </c>
      <c r="AM62" s="341">
        <v>208596</v>
      </c>
      <c r="AN62" s="342">
        <v>67109</v>
      </c>
      <c r="AO62" s="343">
        <v>-6.2</v>
      </c>
      <c r="AP62" s="344">
        <v>173793</v>
      </c>
      <c r="AQ62" s="345">
        <v>-1.8</v>
      </c>
      <c r="AR62" s="346">
        <v>-4.4000000000000004</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la0LhsJRLH1aq9oS6ReafErGZjdxk6MT6ETCxkJeLFydxgqI2O6Vw2xnOANNUl0Fp75sM53TA1vf8uImrPI11g==" saltValue="4vi4R5GjZrfJ0PNOdsp7MQ=="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85" zoomScaleNormal="85"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565</v>
      </c>
    </row>
    <row r="120" spans="125:125" ht="13.5" hidden="1" customHeight="1" x14ac:dyDescent="0.15"/>
    <row r="121" spans="125:125" ht="13.5" hidden="1" customHeight="1" x14ac:dyDescent="0.15">
      <c r="DU121" s="259"/>
    </row>
  </sheetData>
  <sheetProtection algorithmName="SHA-512" hashValue="sp4CATyKqQ4BW4vZho+eybSz93VqcCNj6f4TmOgvI6g/U7N8cbt7VCWglIWrgjJrdMmaQ3JDQkHF2EBJFNirqQ==" saltValue="i5jAomSjjJxZYHpca5ZX3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566</v>
      </c>
    </row>
  </sheetData>
  <sheetProtection algorithmName="SHA-512" hashValue="bQMA7sqBWSAG9wfFzh6epGYBNwa6Zr1yEpEu1OIcmFLG4iUq8gU7kNhQfknN28n2re36G2t/DcCYxko3yzh2qw==" saltValue="45Xajj7756FFh4i+L1a5t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6"/>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567</v>
      </c>
      <c r="G46" s="8" t="s">
        <v>568</v>
      </c>
      <c r="H46" s="8" t="s">
        <v>569</v>
      </c>
      <c r="I46" s="8" t="s">
        <v>570</v>
      </c>
      <c r="J46" s="9" t="s">
        <v>571</v>
      </c>
    </row>
    <row r="47" spans="2:10" ht="57.75" customHeight="1" x14ac:dyDescent="0.15">
      <c r="B47" s="10"/>
      <c r="C47" s="1174" t="s">
        <v>3</v>
      </c>
      <c r="D47" s="1174"/>
      <c r="E47" s="1175"/>
      <c r="F47" s="11">
        <v>17.260000000000002</v>
      </c>
      <c r="G47" s="12">
        <v>19.329999999999998</v>
      </c>
      <c r="H47" s="12">
        <v>22.93</v>
      </c>
      <c r="I47" s="12">
        <v>24.71</v>
      </c>
      <c r="J47" s="13">
        <v>22.99</v>
      </c>
    </row>
    <row r="48" spans="2:10" ht="57.75" customHeight="1" x14ac:dyDescent="0.15">
      <c r="B48" s="14"/>
      <c r="C48" s="1176" t="s">
        <v>4</v>
      </c>
      <c r="D48" s="1176"/>
      <c r="E48" s="1177"/>
      <c r="F48" s="15">
        <v>6.12</v>
      </c>
      <c r="G48" s="16">
        <v>5.67</v>
      </c>
      <c r="H48" s="16">
        <v>5.61</v>
      </c>
      <c r="I48" s="16">
        <v>5.15</v>
      </c>
      <c r="J48" s="17">
        <v>6.11</v>
      </c>
    </row>
    <row r="49" spans="2:10" ht="57.75" customHeight="1" thickBot="1" x14ac:dyDescent="0.2">
      <c r="B49" s="18"/>
      <c r="C49" s="1178" t="s">
        <v>5</v>
      </c>
      <c r="D49" s="1178"/>
      <c r="E49" s="1179"/>
      <c r="F49" s="19" t="s">
        <v>572</v>
      </c>
      <c r="G49" s="20">
        <v>1.7</v>
      </c>
      <c r="H49" s="20">
        <v>4.67</v>
      </c>
      <c r="I49" s="20">
        <v>3.62</v>
      </c>
      <c r="J49" s="21" t="s">
        <v>573</v>
      </c>
    </row>
    <row r="50" spans="2:10" x14ac:dyDescent="0.15"/>
    <row r="51" spans="2:10" ht="13.5" hidden="1" customHeight="1" x14ac:dyDescent="0.15"/>
    <row r="52" spans="2:10" ht="13.5" hidden="1" customHeight="1" x14ac:dyDescent="0.15"/>
    <row r="53" spans="2:10" ht="13.5" hidden="1" customHeight="1" x14ac:dyDescent="0.15"/>
    <row r="54" spans="2:10" ht="13.5" hidden="1" customHeight="1" x14ac:dyDescent="0.15"/>
    <row r="55" spans="2:10" ht="13.5" hidden="1" customHeight="1" x14ac:dyDescent="0.15"/>
    <row r="56" spans="2:10" ht="13.5" hidden="1" customHeight="1" x14ac:dyDescent="0.15"/>
  </sheetData>
  <sheetProtection algorithmName="SHA-512" hashValue="rBlNtKMzQmWaLPp4RgS1npRvdY129/9UJGdEmREKSpD8AOFB7eKVujKxKjGlspLMvHKEyke8y575dI4fUPclNg==" saltValue="Xuas65Xz5ahM9O9TbLeV8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567</v>
      </c>
      <c r="G33" s="29" t="s">
        <v>568</v>
      </c>
      <c r="H33" s="29" t="s">
        <v>569</v>
      </c>
      <c r="I33" s="29" t="s">
        <v>570</v>
      </c>
      <c r="J33" s="30" t="s">
        <v>571</v>
      </c>
      <c r="K33" s="22"/>
      <c r="L33" s="22"/>
      <c r="M33" s="22"/>
      <c r="N33" s="22"/>
      <c r="O33" s="22"/>
      <c r="P33" s="22"/>
    </row>
    <row r="34" spans="1:16" ht="39" customHeight="1" x14ac:dyDescent="0.15">
      <c r="A34" s="22"/>
      <c r="B34" s="31"/>
      <c r="C34" s="1186" t="s">
        <v>574</v>
      </c>
      <c r="D34" s="1186"/>
      <c r="E34" s="1187"/>
      <c r="F34" s="32">
        <v>6.11</v>
      </c>
      <c r="G34" s="33">
        <v>5.67</v>
      </c>
      <c r="H34" s="33">
        <v>5.61</v>
      </c>
      <c r="I34" s="33">
        <v>5.14</v>
      </c>
      <c r="J34" s="34">
        <v>6.1</v>
      </c>
      <c r="K34" s="22"/>
      <c r="L34" s="22"/>
      <c r="M34" s="22"/>
      <c r="N34" s="22"/>
      <c r="O34" s="22"/>
      <c r="P34" s="22"/>
    </row>
    <row r="35" spans="1:16" ht="39" customHeight="1" x14ac:dyDescent="0.15">
      <c r="A35" s="22"/>
      <c r="B35" s="35"/>
      <c r="C35" s="1180" t="s">
        <v>575</v>
      </c>
      <c r="D35" s="1181"/>
      <c r="E35" s="1182"/>
      <c r="F35" s="36">
        <v>3</v>
      </c>
      <c r="G35" s="37">
        <v>4.0999999999999996</v>
      </c>
      <c r="H35" s="37">
        <v>3.79</v>
      </c>
      <c r="I35" s="37">
        <v>3.36</v>
      </c>
      <c r="J35" s="38">
        <v>2.91</v>
      </c>
      <c r="K35" s="22"/>
      <c r="L35" s="22"/>
      <c r="M35" s="22"/>
      <c r="N35" s="22"/>
      <c r="O35" s="22"/>
      <c r="P35" s="22"/>
    </row>
    <row r="36" spans="1:16" ht="39" customHeight="1" x14ac:dyDescent="0.15">
      <c r="A36" s="22"/>
      <c r="B36" s="35"/>
      <c r="C36" s="1180" t="s">
        <v>576</v>
      </c>
      <c r="D36" s="1181"/>
      <c r="E36" s="1182"/>
      <c r="F36" s="36">
        <v>0.96</v>
      </c>
      <c r="G36" s="37">
        <v>1.22</v>
      </c>
      <c r="H36" s="37">
        <v>1.5</v>
      </c>
      <c r="I36" s="37">
        <v>2.46</v>
      </c>
      <c r="J36" s="38">
        <v>2.73</v>
      </c>
      <c r="K36" s="22"/>
      <c r="L36" s="22"/>
      <c r="M36" s="22"/>
      <c r="N36" s="22"/>
      <c r="O36" s="22"/>
      <c r="P36" s="22"/>
    </row>
    <row r="37" spans="1:16" ht="39" customHeight="1" x14ac:dyDescent="0.15">
      <c r="A37" s="22"/>
      <c r="B37" s="35"/>
      <c r="C37" s="1180" t="s">
        <v>577</v>
      </c>
      <c r="D37" s="1181"/>
      <c r="E37" s="1182"/>
      <c r="F37" s="36" t="s">
        <v>526</v>
      </c>
      <c r="G37" s="37">
        <v>0.8</v>
      </c>
      <c r="H37" s="37">
        <v>1.1299999999999999</v>
      </c>
      <c r="I37" s="37">
        <v>1.1399999999999999</v>
      </c>
      <c r="J37" s="38">
        <v>1.69</v>
      </c>
      <c r="K37" s="22"/>
      <c r="L37" s="22"/>
      <c r="M37" s="22"/>
      <c r="N37" s="22"/>
      <c r="O37" s="22"/>
      <c r="P37" s="22"/>
    </row>
    <row r="38" spans="1:16" ht="39" customHeight="1" x14ac:dyDescent="0.15">
      <c r="A38" s="22"/>
      <c r="B38" s="35"/>
      <c r="C38" s="1180" t="s">
        <v>578</v>
      </c>
      <c r="D38" s="1181"/>
      <c r="E38" s="1182"/>
      <c r="F38" s="36">
        <v>0.77</v>
      </c>
      <c r="G38" s="37">
        <v>0.91</v>
      </c>
      <c r="H38" s="37">
        <v>0.89</v>
      </c>
      <c r="I38" s="37">
        <v>0.63</v>
      </c>
      <c r="J38" s="38">
        <v>0.63</v>
      </c>
      <c r="K38" s="22"/>
      <c r="L38" s="22"/>
      <c r="M38" s="22"/>
      <c r="N38" s="22"/>
      <c r="O38" s="22"/>
      <c r="P38" s="22"/>
    </row>
    <row r="39" spans="1:16" ht="39" customHeight="1" x14ac:dyDescent="0.15">
      <c r="A39" s="22"/>
      <c r="B39" s="35"/>
      <c r="C39" s="1180" t="s">
        <v>579</v>
      </c>
      <c r="D39" s="1181"/>
      <c r="E39" s="1182"/>
      <c r="F39" s="36">
        <v>0.13</v>
      </c>
      <c r="G39" s="37">
        <v>0.25</v>
      </c>
      <c r="H39" s="37">
        <v>0.19</v>
      </c>
      <c r="I39" s="37">
        <v>0.11</v>
      </c>
      <c r="J39" s="38">
        <v>0.19</v>
      </c>
      <c r="K39" s="22"/>
      <c r="L39" s="22"/>
      <c r="M39" s="22"/>
      <c r="N39" s="22"/>
      <c r="O39" s="22"/>
      <c r="P39" s="22"/>
    </row>
    <row r="40" spans="1:16" ht="39" customHeight="1" x14ac:dyDescent="0.15">
      <c r="A40" s="22"/>
      <c r="B40" s="35"/>
      <c r="C40" s="1180" t="s">
        <v>580</v>
      </c>
      <c r="D40" s="1181"/>
      <c r="E40" s="1182"/>
      <c r="F40" s="36">
        <v>0.01</v>
      </c>
      <c r="G40" s="37">
        <v>0.02</v>
      </c>
      <c r="H40" s="37">
        <v>0.01</v>
      </c>
      <c r="I40" s="37">
        <v>0.01</v>
      </c>
      <c r="J40" s="38">
        <v>0.19</v>
      </c>
      <c r="K40" s="22"/>
      <c r="L40" s="22"/>
      <c r="M40" s="22"/>
      <c r="N40" s="22"/>
      <c r="O40" s="22"/>
      <c r="P40" s="22"/>
    </row>
    <row r="41" spans="1:16" ht="39" customHeight="1" x14ac:dyDescent="0.15">
      <c r="A41" s="22"/>
      <c r="B41" s="35"/>
      <c r="C41" s="1180" t="s">
        <v>581</v>
      </c>
      <c r="D41" s="1181"/>
      <c r="E41" s="1182"/>
      <c r="F41" s="36">
        <v>0.26</v>
      </c>
      <c r="G41" s="37">
        <v>0.33</v>
      </c>
      <c r="H41" s="37">
        <v>0.43</v>
      </c>
      <c r="I41" s="37">
        <v>0.28000000000000003</v>
      </c>
      <c r="J41" s="38">
        <v>0.11</v>
      </c>
      <c r="K41" s="22"/>
      <c r="L41" s="22"/>
      <c r="M41" s="22"/>
      <c r="N41" s="22"/>
      <c r="O41" s="22"/>
      <c r="P41" s="22"/>
    </row>
    <row r="42" spans="1:16" ht="39" customHeight="1" x14ac:dyDescent="0.15">
      <c r="A42" s="22"/>
      <c r="B42" s="39"/>
      <c r="C42" s="1180" t="s">
        <v>582</v>
      </c>
      <c r="D42" s="1181"/>
      <c r="E42" s="1182"/>
      <c r="F42" s="36" t="s">
        <v>526</v>
      </c>
      <c r="G42" s="37" t="s">
        <v>526</v>
      </c>
      <c r="H42" s="37" t="s">
        <v>526</v>
      </c>
      <c r="I42" s="37" t="s">
        <v>526</v>
      </c>
      <c r="J42" s="38" t="s">
        <v>526</v>
      </c>
      <c r="K42" s="22"/>
      <c r="L42" s="22"/>
      <c r="M42" s="22"/>
      <c r="N42" s="22"/>
      <c r="O42" s="22"/>
      <c r="P42" s="22"/>
    </row>
    <row r="43" spans="1:16" ht="39" customHeight="1" thickBot="1" x14ac:dyDescent="0.2">
      <c r="A43" s="22"/>
      <c r="B43" s="40"/>
      <c r="C43" s="1183" t="s">
        <v>583</v>
      </c>
      <c r="D43" s="1184"/>
      <c r="E43" s="1185"/>
      <c r="F43" s="41">
        <v>0.21</v>
      </c>
      <c r="G43" s="42">
        <v>0.05</v>
      </c>
      <c r="H43" s="42">
        <v>0.04</v>
      </c>
      <c r="I43" s="42">
        <v>0.03</v>
      </c>
      <c r="J43" s="43">
        <v>0.08</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aGIdr8a0wxUknLIotbUfeoVtB5AJ3/ntfVGdKCTUWmb3OM0uUnwz7mEOtET6F8AlWIctpbaKUnDdLw6G6zib4g==" saltValue="ty78vCXL3o6X1InAwsXQu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567</v>
      </c>
      <c r="L44" s="56" t="s">
        <v>568</v>
      </c>
      <c r="M44" s="56" t="s">
        <v>569</v>
      </c>
      <c r="N44" s="56" t="s">
        <v>570</v>
      </c>
      <c r="O44" s="57" t="s">
        <v>571</v>
      </c>
      <c r="P44" s="48"/>
      <c r="Q44" s="48"/>
      <c r="R44" s="48"/>
      <c r="S44" s="48"/>
      <c r="T44" s="48"/>
      <c r="U44" s="48"/>
    </row>
    <row r="45" spans="1:21" ht="30.75" customHeight="1" x14ac:dyDescent="0.15">
      <c r="A45" s="48"/>
      <c r="B45" s="1211" t="s">
        <v>11</v>
      </c>
      <c r="C45" s="1212"/>
      <c r="D45" s="58"/>
      <c r="E45" s="1217" t="s">
        <v>12</v>
      </c>
      <c r="F45" s="1217"/>
      <c r="G45" s="1217"/>
      <c r="H45" s="1217"/>
      <c r="I45" s="1217"/>
      <c r="J45" s="1218"/>
      <c r="K45" s="59">
        <v>316</v>
      </c>
      <c r="L45" s="60">
        <v>311</v>
      </c>
      <c r="M45" s="60">
        <v>318</v>
      </c>
      <c r="N45" s="60">
        <v>337</v>
      </c>
      <c r="O45" s="61">
        <v>346</v>
      </c>
      <c r="P45" s="48"/>
      <c r="Q45" s="48"/>
      <c r="R45" s="48"/>
      <c r="S45" s="48"/>
      <c r="T45" s="48"/>
      <c r="U45" s="48"/>
    </row>
    <row r="46" spans="1:21" ht="30.75" customHeight="1" x14ac:dyDescent="0.15">
      <c r="A46" s="48"/>
      <c r="B46" s="1213"/>
      <c r="C46" s="1214"/>
      <c r="D46" s="62"/>
      <c r="E46" s="1190" t="s">
        <v>13</v>
      </c>
      <c r="F46" s="1190"/>
      <c r="G46" s="1190"/>
      <c r="H46" s="1190"/>
      <c r="I46" s="1190"/>
      <c r="J46" s="1191"/>
      <c r="K46" s="63" t="s">
        <v>526</v>
      </c>
      <c r="L46" s="64" t="s">
        <v>526</v>
      </c>
      <c r="M46" s="64" t="s">
        <v>526</v>
      </c>
      <c r="N46" s="64" t="s">
        <v>526</v>
      </c>
      <c r="O46" s="65" t="s">
        <v>526</v>
      </c>
      <c r="P46" s="48"/>
      <c r="Q46" s="48"/>
      <c r="R46" s="48"/>
      <c r="S46" s="48"/>
      <c r="T46" s="48"/>
      <c r="U46" s="48"/>
    </row>
    <row r="47" spans="1:21" ht="30.75" customHeight="1" x14ac:dyDescent="0.15">
      <c r="A47" s="48"/>
      <c r="B47" s="1213"/>
      <c r="C47" s="1214"/>
      <c r="D47" s="62"/>
      <c r="E47" s="1190" t="s">
        <v>14</v>
      </c>
      <c r="F47" s="1190"/>
      <c r="G47" s="1190"/>
      <c r="H47" s="1190"/>
      <c r="I47" s="1190"/>
      <c r="J47" s="1191"/>
      <c r="K47" s="63" t="s">
        <v>526</v>
      </c>
      <c r="L47" s="64" t="s">
        <v>526</v>
      </c>
      <c r="M47" s="64" t="s">
        <v>526</v>
      </c>
      <c r="N47" s="64" t="s">
        <v>526</v>
      </c>
      <c r="O47" s="65" t="s">
        <v>526</v>
      </c>
      <c r="P47" s="48"/>
      <c r="Q47" s="48"/>
      <c r="R47" s="48"/>
      <c r="S47" s="48"/>
      <c r="T47" s="48"/>
      <c r="U47" s="48"/>
    </row>
    <row r="48" spans="1:21" ht="30.75" customHeight="1" x14ac:dyDescent="0.15">
      <c r="A48" s="48"/>
      <c r="B48" s="1213"/>
      <c r="C48" s="1214"/>
      <c r="D48" s="62"/>
      <c r="E48" s="1190" t="s">
        <v>15</v>
      </c>
      <c r="F48" s="1190"/>
      <c r="G48" s="1190"/>
      <c r="H48" s="1190"/>
      <c r="I48" s="1190"/>
      <c r="J48" s="1191"/>
      <c r="K48" s="63">
        <v>149</v>
      </c>
      <c r="L48" s="64">
        <v>118</v>
      </c>
      <c r="M48" s="64">
        <v>119</v>
      </c>
      <c r="N48" s="64">
        <v>108</v>
      </c>
      <c r="O48" s="65">
        <v>111</v>
      </c>
      <c r="P48" s="48"/>
      <c r="Q48" s="48"/>
      <c r="R48" s="48"/>
      <c r="S48" s="48"/>
      <c r="T48" s="48"/>
      <c r="U48" s="48"/>
    </row>
    <row r="49" spans="1:21" ht="30.75" customHeight="1" x14ac:dyDescent="0.15">
      <c r="A49" s="48"/>
      <c r="B49" s="1213"/>
      <c r="C49" s="1214"/>
      <c r="D49" s="62"/>
      <c r="E49" s="1190" t="s">
        <v>16</v>
      </c>
      <c r="F49" s="1190"/>
      <c r="G49" s="1190"/>
      <c r="H49" s="1190"/>
      <c r="I49" s="1190"/>
      <c r="J49" s="1191"/>
      <c r="K49" s="63">
        <v>2</v>
      </c>
      <c r="L49" s="64">
        <v>2</v>
      </c>
      <c r="M49" s="64">
        <v>0</v>
      </c>
      <c r="N49" s="64">
        <v>0</v>
      </c>
      <c r="O49" s="65">
        <v>0</v>
      </c>
      <c r="P49" s="48"/>
      <c r="Q49" s="48"/>
      <c r="R49" s="48"/>
      <c r="S49" s="48"/>
      <c r="T49" s="48"/>
      <c r="U49" s="48"/>
    </row>
    <row r="50" spans="1:21" ht="30.75" customHeight="1" x14ac:dyDescent="0.15">
      <c r="A50" s="48"/>
      <c r="B50" s="1213"/>
      <c r="C50" s="1214"/>
      <c r="D50" s="62"/>
      <c r="E50" s="1190" t="s">
        <v>17</v>
      </c>
      <c r="F50" s="1190"/>
      <c r="G50" s="1190"/>
      <c r="H50" s="1190"/>
      <c r="I50" s="1190"/>
      <c r="J50" s="1191"/>
      <c r="K50" s="63">
        <v>42</v>
      </c>
      <c r="L50" s="64">
        <v>0</v>
      </c>
      <c r="M50" s="64">
        <v>0</v>
      </c>
      <c r="N50" s="64">
        <v>0</v>
      </c>
      <c r="O50" s="65">
        <v>0</v>
      </c>
      <c r="P50" s="48"/>
      <c r="Q50" s="48"/>
      <c r="R50" s="48"/>
      <c r="S50" s="48"/>
      <c r="T50" s="48"/>
      <c r="U50" s="48"/>
    </row>
    <row r="51" spans="1:21" ht="30.75" customHeight="1" x14ac:dyDescent="0.15">
      <c r="A51" s="48"/>
      <c r="B51" s="1215"/>
      <c r="C51" s="1216"/>
      <c r="D51" s="66"/>
      <c r="E51" s="1190" t="s">
        <v>18</v>
      </c>
      <c r="F51" s="1190"/>
      <c r="G51" s="1190"/>
      <c r="H51" s="1190"/>
      <c r="I51" s="1190"/>
      <c r="J51" s="1191"/>
      <c r="K51" s="63" t="s">
        <v>526</v>
      </c>
      <c r="L51" s="64" t="s">
        <v>526</v>
      </c>
      <c r="M51" s="64" t="s">
        <v>526</v>
      </c>
      <c r="N51" s="64" t="s">
        <v>526</v>
      </c>
      <c r="O51" s="65" t="s">
        <v>526</v>
      </c>
      <c r="P51" s="48"/>
      <c r="Q51" s="48"/>
      <c r="R51" s="48"/>
      <c r="S51" s="48"/>
      <c r="T51" s="48"/>
      <c r="U51" s="48"/>
    </row>
    <row r="52" spans="1:21" ht="30.75" customHeight="1" x14ac:dyDescent="0.15">
      <c r="A52" s="48"/>
      <c r="B52" s="1188" t="s">
        <v>19</v>
      </c>
      <c r="C52" s="1189"/>
      <c r="D52" s="66"/>
      <c r="E52" s="1190" t="s">
        <v>20</v>
      </c>
      <c r="F52" s="1190"/>
      <c r="G52" s="1190"/>
      <c r="H52" s="1190"/>
      <c r="I52" s="1190"/>
      <c r="J52" s="1191"/>
      <c r="K52" s="63">
        <v>322</v>
      </c>
      <c r="L52" s="64">
        <v>316</v>
      </c>
      <c r="M52" s="64">
        <v>321</v>
      </c>
      <c r="N52" s="64">
        <v>326</v>
      </c>
      <c r="O52" s="65">
        <v>325</v>
      </c>
      <c r="P52" s="48"/>
      <c r="Q52" s="48"/>
      <c r="R52" s="48"/>
      <c r="S52" s="48"/>
      <c r="T52" s="48"/>
      <c r="U52" s="48"/>
    </row>
    <row r="53" spans="1:21" ht="30.75" customHeight="1" thickBot="1" x14ac:dyDescent="0.2">
      <c r="A53" s="48"/>
      <c r="B53" s="1192" t="s">
        <v>21</v>
      </c>
      <c r="C53" s="1193"/>
      <c r="D53" s="67"/>
      <c r="E53" s="1194" t="s">
        <v>22</v>
      </c>
      <c r="F53" s="1194"/>
      <c r="G53" s="1194"/>
      <c r="H53" s="1194"/>
      <c r="I53" s="1194"/>
      <c r="J53" s="1195"/>
      <c r="K53" s="68">
        <v>187</v>
      </c>
      <c r="L53" s="69">
        <v>115</v>
      </c>
      <c r="M53" s="69">
        <v>116</v>
      </c>
      <c r="N53" s="69">
        <v>119</v>
      </c>
      <c r="O53" s="70">
        <v>132</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25</v>
      </c>
      <c r="C56" s="73"/>
      <c r="D56" s="73"/>
      <c r="E56" s="73"/>
      <c r="F56" s="73"/>
      <c r="G56" s="73"/>
      <c r="H56" s="73"/>
      <c r="I56" s="73"/>
      <c r="J56" s="73"/>
      <c r="K56" s="74"/>
      <c r="L56" s="74"/>
      <c r="M56" s="74"/>
      <c r="N56" s="74"/>
      <c r="O56" s="75" t="s">
        <v>584</v>
      </c>
      <c r="P56" s="48"/>
      <c r="Q56" s="48"/>
      <c r="R56" s="48"/>
      <c r="S56" s="48"/>
      <c r="T56" s="48"/>
      <c r="U56" s="48"/>
    </row>
    <row r="57" spans="1:21" ht="31.5" customHeight="1" thickBot="1" x14ac:dyDescent="0.2">
      <c r="A57" s="48"/>
      <c r="B57" s="76"/>
      <c r="C57" s="77"/>
      <c r="D57" s="77"/>
      <c r="E57" s="78"/>
      <c r="F57" s="78"/>
      <c r="G57" s="78"/>
      <c r="H57" s="78"/>
      <c r="I57" s="78"/>
      <c r="J57" s="79" t="s">
        <v>2</v>
      </c>
      <c r="K57" s="80" t="s">
        <v>585</v>
      </c>
      <c r="L57" s="81" t="s">
        <v>586</v>
      </c>
      <c r="M57" s="81" t="s">
        <v>587</v>
      </c>
      <c r="N57" s="81" t="s">
        <v>588</v>
      </c>
      <c r="O57" s="82" t="s">
        <v>589</v>
      </c>
      <c r="P57" s="48"/>
      <c r="Q57" s="48"/>
      <c r="R57" s="48"/>
      <c r="S57" s="48"/>
      <c r="T57" s="48"/>
      <c r="U57" s="48"/>
    </row>
    <row r="58" spans="1:21" ht="31.5" customHeight="1" x14ac:dyDescent="0.15">
      <c r="B58" s="1196" t="s">
        <v>26</v>
      </c>
      <c r="C58" s="1197"/>
      <c r="D58" s="1202" t="s">
        <v>27</v>
      </c>
      <c r="E58" s="1203"/>
      <c r="F58" s="1203"/>
      <c r="G58" s="1203"/>
      <c r="H58" s="1203"/>
      <c r="I58" s="1203"/>
      <c r="J58" s="1204"/>
      <c r="K58" s="83" t="s">
        <v>602</v>
      </c>
      <c r="L58" s="84" t="s">
        <v>602</v>
      </c>
      <c r="M58" s="84" t="s">
        <v>602</v>
      </c>
      <c r="N58" s="84" t="s">
        <v>602</v>
      </c>
      <c r="O58" s="85" t="s">
        <v>602</v>
      </c>
    </row>
    <row r="59" spans="1:21" ht="31.5" customHeight="1" x14ac:dyDescent="0.15">
      <c r="B59" s="1198"/>
      <c r="C59" s="1199"/>
      <c r="D59" s="1205" t="s">
        <v>28</v>
      </c>
      <c r="E59" s="1206"/>
      <c r="F59" s="1206"/>
      <c r="G59" s="1206"/>
      <c r="H59" s="1206"/>
      <c r="I59" s="1206"/>
      <c r="J59" s="1207"/>
      <c r="K59" s="86" t="s">
        <v>602</v>
      </c>
      <c r="L59" s="87" t="s">
        <v>602</v>
      </c>
      <c r="M59" s="87" t="s">
        <v>602</v>
      </c>
      <c r="N59" s="87" t="s">
        <v>602</v>
      </c>
      <c r="O59" s="88" t="s">
        <v>602</v>
      </c>
    </row>
    <row r="60" spans="1:21" ht="31.5" customHeight="1" thickBot="1" x14ac:dyDescent="0.2">
      <c r="B60" s="1200"/>
      <c r="C60" s="1201"/>
      <c r="D60" s="1208" t="s">
        <v>29</v>
      </c>
      <c r="E60" s="1209"/>
      <c r="F60" s="1209"/>
      <c r="G60" s="1209"/>
      <c r="H60" s="1209"/>
      <c r="I60" s="1209"/>
      <c r="J60" s="1210"/>
      <c r="K60" s="89" t="s">
        <v>602</v>
      </c>
      <c r="L60" s="90" t="s">
        <v>602</v>
      </c>
      <c r="M60" s="90" t="s">
        <v>602</v>
      </c>
      <c r="N60" s="90" t="s">
        <v>602</v>
      </c>
      <c r="O60" s="91" t="s">
        <v>602</v>
      </c>
    </row>
    <row r="61" spans="1:21" ht="24" customHeight="1" x14ac:dyDescent="0.15">
      <c r="B61" s="92"/>
      <c r="C61" s="92"/>
      <c r="D61" s="93" t="s">
        <v>30</v>
      </c>
      <c r="E61" s="94"/>
      <c r="F61" s="94"/>
      <c r="G61" s="94"/>
      <c r="H61" s="94"/>
      <c r="I61" s="94"/>
      <c r="J61" s="94"/>
      <c r="K61" s="94"/>
      <c r="L61" s="94"/>
      <c r="M61" s="94"/>
      <c r="N61" s="94"/>
      <c r="O61" s="94"/>
    </row>
    <row r="62" spans="1:21" ht="24" customHeight="1" x14ac:dyDescent="0.15">
      <c r="B62" s="95"/>
      <c r="C62" s="95"/>
      <c r="D62" s="93" t="s">
        <v>31</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6mbx6/GzfODC3u3yLf6t4O2D6oQtztLTw4Q7+wkigYQZ7GOWT6ArgznnrYrZ7QVExRragrHyK6wBn4DIe3Y+Yg==" saltValue="3T4GC/gc9JL7kuZD+2pqWQ=="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1"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61"/>
  <sheetViews>
    <sheetView showGridLines="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9</v>
      </c>
    </row>
    <row r="40" spans="2:13" ht="27.75" customHeight="1" thickBot="1" x14ac:dyDescent="0.2">
      <c r="B40" s="98" t="s">
        <v>10</v>
      </c>
      <c r="C40" s="99"/>
      <c r="D40" s="99"/>
      <c r="E40" s="100"/>
      <c r="F40" s="100"/>
      <c r="G40" s="100"/>
      <c r="H40" s="101" t="s">
        <v>2</v>
      </c>
      <c r="I40" s="102" t="s">
        <v>567</v>
      </c>
      <c r="J40" s="103" t="s">
        <v>568</v>
      </c>
      <c r="K40" s="103" t="s">
        <v>569</v>
      </c>
      <c r="L40" s="103" t="s">
        <v>570</v>
      </c>
      <c r="M40" s="104" t="s">
        <v>571</v>
      </c>
    </row>
    <row r="41" spans="2:13" ht="27.75" customHeight="1" x14ac:dyDescent="0.15">
      <c r="B41" s="1231" t="s">
        <v>32</v>
      </c>
      <c r="C41" s="1232"/>
      <c r="D41" s="105"/>
      <c r="E41" s="1233" t="s">
        <v>33</v>
      </c>
      <c r="F41" s="1233"/>
      <c r="G41" s="1233"/>
      <c r="H41" s="1234"/>
      <c r="I41" s="355">
        <v>3078</v>
      </c>
      <c r="J41" s="356">
        <v>2979</v>
      </c>
      <c r="K41" s="356">
        <v>3117</v>
      </c>
      <c r="L41" s="356">
        <v>3247</v>
      </c>
      <c r="M41" s="357">
        <v>3480</v>
      </c>
    </row>
    <row r="42" spans="2:13" ht="27.75" customHeight="1" x14ac:dyDescent="0.15">
      <c r="B42" s="1221"/>
      <c r="C42" s="1222"/>
      <c r="D42" s="106"/>
      <c r="E42" s="1225" t="s">
        <v>34</v>
      </c>
      <c r="F42" s="1225"/>
      <c r="G42" s="1225"/>
      <c r="H42" s="1226"/>
      <c r="I42" s="358" t="s">
        <v>526</v>
      </c>
      <c r="J42" s="359" t="s">
        <v>526</v>
      </c>
      <c r="K42" s="359" t="s">
        <v>526</v>
      </c>
      <c r="L42" s="359" t="s">
        <v>526</v>
      </c>
      <c r="M42" s="360" t="s">
        <v>526</v>
      </c>
    </row>
    <row r="43" spans="2:13" ht="27.75" customHeight="1" x14ac:dyDescent="0.15">
      <c r="B43" s="1221"/>
      <c r="C43" s="1222"/>
      <c r="D43" s="106"/>
      <c r="E43" s="1225" t="s">
        <v>35</v>
      </c>
      <c r="F43" s="1225"/>
      <c r="G43" s="1225"/>
      <c r="H43" s="1226"/>
      <c r="I43" s="358">
        <v>1960</v>
      </c>
      <c r="J43" s="359">
        <v>1768</v>
      </c>
      <c r="K43" s="359">
        <v>1549</v>
      </c>
      <c r="L43" s="359">
        <v>1326</v>
      </c>
      <c r="M43" s="360">
        <v>1226</v>
      </c>
    </row>
    <row r="44" spans="2:13" ht="27.75" customHeight="1" x14ac:dyDescent="0.15">
      <c r="B44" s="1221"/>
      <c r="C44" s="1222"/>
      <c r="D44" s="106"/>
      <c r="E44" s="1225" t="s">
        <v>36</v>
      </c>
      <c r="F44" s="1225"/>
      <c r="G44" s="1225"/>
      <c r="H44" s="1226"/>
      <c r="I44" s="358">
        <v>3</v>
      </c>
      <c r="J44" s="359">
        <v>1</v>
      </c>
      <c r="K44" s="359">
        <v>1</v>
      </c>
      <c r="L44" s="359">
        <v>0</v>
      </c>
      <c r="M44" s="360">
        <v>0</v>
      </c>
    </row>
    <row r="45" spans="2:13" ht="27.75" customHeight="1" x14ac:dyDescent="0.15">
      <c r="B45" s="1221"/>
      <c r="C45" s="1222"/>
      <c r="D45" s="106"/>
      <c r="E45" s="1225" t="s">
        <v>37</v>
      </c>
      <c r="F45" s="1225"/>
      <c r="G45" s="1225"/>
      <c r="H45" s="1226"/>
      <c r="I45" s="358">
        <v>416</v>
      </c>
      <c r="J45" s="359">
        <v>513</v>
      </c>
      <c r="K45" s="359">
        <v>410</v>
      </c>
      <c r="L45" s="359">
        <v>374</v>
      </c>
      <c r="M45" s="360">
        <v>418</v>
      </c>
    </row>
    <row r="46" spans="2:13" ht="27.75" customHeight="1" x14ac:dyDescent="0.15">
      <c r="B46" s="1221"/>
      <c r="C46" s="1222"/>
      <c r="D46" s="107"/>
      <c r="E46" s="1225" t="s">
        <v>38</v>
      </c>
      <c r="F46" s="1225"/>
      <c r="G46" s="1225"/>
      <c r="H46" s="1226"/>
      <c r="I46" s="358">
        <v>131</v>
      </c>
      <c r="J46" s="359">
        <v>198</v>
      </c>
      <c r="K46" s="359">
        <v>178</v>
      </c>
      <c r="L46" s="359">
        <v>158</v>
      </c>
      <c r="M46" s="360">
        <v>139</v>
      </c>
    </row>
    <row r="47" spans="2:13" ht="27.75" customHeight="1" x14ac:dyDescent="0.15">
      <c r="B47" s="1221"/>
      <c r="C47" s="1222"/>
      <c r="D47" s="108"/>
      <c r="E47" s="1235" t="s">
        <v>39</v>
      </c>
      <c r="F47" s="1236"/>
      <c r="G47" s="1236"/>
      <c r="H47" s="1237"/>
      <c r="I47" s="358" t="s">
        <v>526</v>
      </c>
      <c r="J47" s="359" t="s">
        <v>526</v>
      </c>
      <c r="K47" s="359" t="s">
        <v>526</v>
      </c>
      <c r="L47" s="359" t="s">
        <v>526</v>
      </c>
      <c r="M47" s="360" t="s">
        <v>526</v>
      </c>
    </row>
    <row r="48" spans="2:13" ht="27.75" customHeight="1" x14ac:dyDescent="0.15">
      <c r="B48" s="1221"/>
      <c r="C48" s="1222"/>
      <c r="D48" s="106"/>
      <c r="E48" s="1225" t="s">
        <v>40</v>
      </c>
      <c r="F48" s="1225"/>
      <c r="G48" s="1225"/>
      <c r="H48" s="1226"/>
      <c r="I48" s="358" t="s">
        <v>526</v>
      </c>
      <c r="J48" s="359" t="s">
        <v>526</v>
      </c>
      <c r="K48" s="359" t="s">
        <v>526</v>
      </c>
      <c r="L48" s="359" t="s">
        <v>526</v>
      </c>
      <c r="M48" s="360" t="s">
        <v>526</v>
      </c>
    </row>
    <row r="49" spans="2:13" ht="27.75" customHeight="1" x14ac:dyDescent="0.15">
      <c r="B49" s="1223"/>
      <c r="C49" s="1224"/>
      <c r="D49" s="106"/>
      <c r="E49" s="1225" t="s">
        <v>41</v>
      </c>
      <c r="F49" s="1225"/>
      <c r="G49" s="1225"/>
      <c r="H49" s="1226"/>
      <c r="I49" s="358" t="s">
        <v>526</v>
      </c>
      <c r="J49" s="359" t="s">
        <v>526</v>
      </c>
      <c r="K49" s="359" t="s">
        <v>526</v>
      </c>
      <c r="L49" s="359" t="s">
        <v>526</v>
      </c>
      <c r="M49" s="360" t="s">
        <v>526</v>
      </c>
    </row>
    <row r="50" spans="2:13" ht="27.75" customHeight="1" x14ac:dyDescent="0.15">
      <c r="B50" s="1219" t="s">
        <v>42</v>
      </c>
      <c r="C50" s="1220"/>
      <c r="D50" s="109"/>
      <c r="E50" s="1225" t="s">
        <v>43</v>
      </c>
      <c r="F50" s="1225"/>
      <c r="G50" s="1225"/>
      <c r="H50" s="1226"/>
      <c r="I50" s="358">
        <v>1161</v>
      </c>
      <c r="J50" s="359">
        <v>1112</v>
      </c>
      <c r="K50" s="359">
        <v>1247</v>
      </c>
      <c r="L50" s="359">
        <v>1432</v>
      </c>
      <c r="M50" s="360">
        <v>1355</v>
      </c>
    </row>
    <row r="51" spans="2:13" ht="27.75" customHeight="1" x14ac:dyDescent="0.15">
      <c r="B51" s="1221"/>
      <c r="C51" s="1222"/>
      <c r="D51" s="106"/>
      <c r="E51" s="1225" t="s">
        <v>44</v>
      </c>
      <c r="F51" s="1225"/>
      <c r="G51" s="1225"/>
      <c r="H51" s="1226"/>
      <c r="I51" s="358" t="s">
        <v>526</v>
      </c>
      <c r="J51" s="359" t="s">
        <v>526</v>
      </c>
      <c r="K51" s="359" t="s">
        <v>526</v>
      </c>
      <c r="L51" s="359" t="s">
        <v>526</v>
      </c>
      <c r="M51" s="360" t="s">
        <v>526</v>
      </c>
    </row>
    <row r="52" spans="2:13" ht="27.75" customHeight="1" x14ac:dyDescent="0.15">
      <c r="B52" s="1223"/>
      <c r="C52" s="1224"/>
      <c r="D52" s="106"/>
      <c r="E52" s="1225" t="s">
        <v>45</v>
      </c>
      <c r="F52" s="1225"/>
      <c r="G52" s="1225"/>
      <c r="H52" s="1226"/>
      <c r="I52" s="358">
        <v>3491</v>
      </c>
      <c r="J52" s="359">
        <v>3349</v>
      </c>
      <c r="K52" s="359">
        <v>3388</v>
      </c>
      <c r="L52" s="359">
        <v>3422</v>
      </c>
      <c r="M52" s="360">
        <v>3527</v>
      </c>
    </row>
    <row r="53" spans="2:13" ht="27.75" customHeight="1" thickBot="1" x14ac:dyDescent="0.2">
      <c r="B53" s="1227" t="s">
        <v>46</v>
      </c>
      <c r="C53" s="1228"/>
      <c r="D53" s="110"/>
      <c r="E53" s="1229" t="s">
        <v>47</v>
      </c>
      <c r="F53" s="1229"/>
      <c r="G53" s="1229"/>
      <c r="H53" s="1230"/>
      <c r="I53" s="361">
        <v>935</v>
      </c>
      <c r="J53" s="362">
        <v>998</v>
      </c>
      <c r="K53" s="362">
        <v>620</v>
      </c>
      <c r="L53" s="362">
        <v>252</v>
      </c>
      <c r="M53" s="363">
        <v>381</v>
      </c>
    </row>
    <row r="54" spans="2:13" ht="27.75" customHeight="1" x14ac:dyDescent="0.15">
      <c r="B54" s="111" t="s">
        <v>48</v>
      </c>
      <c r="C54" s="112"/>
      <c r="D54" s="112"/>
      <c r="E54" s="113"/>
      <c r="F54" s="113"/>
      <c r="G54" s="113"/>
      <c r="H54" s="113"/>
      <c r="I54" s="114"/>
      <c r="J54" s="114"/>
      <c r="K54" s="114"/>
      <c r="L54" s="114"/>
      <c r="M54" s="114"/>
    </row>
    <row r="55" spans="2:13" x14ac:dyDescent="0.15"/>
    <row r="56" spans="2:13" ht="13.5" hidden="1" customHeight="1" x14ac:dyDescent="0.15"/>
    <row r="57" spans="2:13" ht="13.5" hidden="1" customHeight="1" x14ac:dyDescent="0.15"/>
    <row r="58" spans="2:13" ht="13.5" hidden="1" customHeight="1" x14ac:dyDescent="0.15"/>
    <row r="59" spans="2:13" ht="13.5" hidden="1" customHeight="1" x14ac:dyDescent="0.15"/>
    <row r="60" spans="2:13" ht="13.5" hidden="1" customHeight="1" x14ac:dyDescent="0.15"/>
    <row r="61" spans="2:13" ht="13.5" hidden="1" customHeight="1" x14ac:dyDescent="0.15"/>
  </sheetData>
  <sheetProtection algorithmName="SHA-512" hashValue="WCbzahDpRjUJ+cQkZgym52pw9LHhl8JJuKkylsgoqh3wLjsuUCuHqQtjLwLpSbpe5FFdNfOZN8EEKEccWKFVuA==" saltValue="p++j+xJNUA5ayE3dP6qxY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49</v>
      </c>
    </row>
    <row r="54" spans="2:8" ht="29.25" customHeight="1" thickBot="1" x14ac:dyDescent="0.25">
      <c r="B54" s="116" t="s">
        <v>1</v>
      </c>
      <c r="C54" s="117"/>
      <c r="D54" s="117"/>
      <c r="E54" s="118" t="s">
        <v>2</v>
      </c>
      <c r="F54" s="119" t="s">
        <v>569</v>
      </c>
      <c r="G54" s="119" t="s">
        <v>570</v>
      </c>
      <c r="H54" s="120" t="s">
        <v>571</v>
      </c>
    </row>
    <row r="55" spans="2:8" ht="52.5" customHeight="1" x14ac:dyDescent="0.15">
      <c r="B55" s="121"/>
      <c r="C55" s="1246" t="s">
        <v>50</v>
      </c>
      <c r="D55" s="1246"/>
      <c r="E55" s="1247"/>
      <c r="F55" s="122">
        <v>508</v>
      </c>
      <c r="G55" s="122">
        <v>599</v>
      </c>
      <c r="H55" s="123">
        <v>540</v>
      </c>
    </row>
    <row r="56" spans="2:8" ht="52.5" customHeight="1" x14ac:dyDescent="0.15">
      <c r="B56" s="124"/>
      <c r="C56" s="1248" t="s">
        <v>51</v>
      </c>
      <c r="D56" s="1248"/>
      <c r="E56" s="1249"/>
      <c r="F56" s="125">
        <v>423</v>
      </c>
      <c r="G56" s="125">
        <v>433</v>
      </c>
      <c r="H56" s="126">
        <v>433</v>
      </c>
    </row>
    <row r="57" spans="2:8" ht="53.25" customHeight="1" x14ac:dyDescent="0.15">
      <c r="B57" s="124"/>
      <c r="C57" s="1250" t="s">
        <v>52</v>
      </c>
      <c r="D57" s="1250"/>
      <c r="E57" s="1251"/>
      <c r="F57" s="127">
        <v>255</v>
      </c>
      <c r="G57" s="127">
        <v>332</v>
      </c>
      <c r="H57" s="128">
        <v>314</v>
      </c>
    </row>
    <row r="58" spans="2:8" ht="45.75" customHeight="1" x14ac:dyDescent="0.15">
      <c r="B58" s="129"/>
      <c r="C58" s="1238" t="s">
        <v>603</v>
      </c>
      <c r="D58" s="1239"/>
      <c r="E58" s="1240"/>
      <c r="F58" s="130">
        <v>37</v>
      </c>
      <c r="G58" s="130">
        <v>66</v>
      </c>
      <c r="H58" s="131">
        <v>71</v>
      </c>
    </row>
    <row r="59" spans="2:8" ht="45.75" customHeight="1" x14ac:dyDescent="0.15">
      <c r="B59" s="129"/>
      <c r="C59" s="1238" t="s">
        <v>604</v>
      </c>
      <c r="D59" s="1239"/>
      <c r="E59" s="1240"/>
      <c r="F59" s="130">
        <v>48</v>
      </c>
      <c r="G59" s="130">
        <v>85</v>
      </c>
      <c r="H59" s="131">
        <v>68</v>
      </c>
    </row>
    <row r="60" spans="2:8" ht="45.75" customHeight="1" x14ac:dyDescent="0.15">
      <c r="B60" s="129"/>
      <c r="C60" s="1238" t="s">
        <v>605</v>
      </c>
      <c r="D60" s="1239"/>
      <c r="E60" s="1240"/>
      <c r="F60" s="130">
        <v>26</v>
      </c>
      <c r="G60" s="130">
        <v>39</v>
      </c>
      <c r="H60" s="131">
        <v>48</v>
      </c>
    </row>
    <row r="61" spans="2:8" ht="45.75" customHeight="1" x14ac:dyDescent="0.15">
      <c r="B61" s="129"/>
      <c r="C61" s="1238" t="s">
        <v>606</v>
      </c>
      <c r="D61" s="1239"/>
      <c r="E61" s="1240"/>
      <c r="F61" s="130">
        <v>41</v>
      </c>
      <c r="G61" s="130">
        <v>49</v>
      </c>
      <c r="H61" s="131">
        <v>41</v>
      </c>
    </row>
    <row r="62" spans="2:8" ht="45.75" customHeight="1" thickBot="1" x14ac:dyDescent="0.2">
      <c r="B62" s="132"/>
      <c r="C62" s="1241" t="s">
        <v>607</v>
      </c>
      <c r="D62" s="1242"/>
      <c r="E62" s="1243"/>
      <c r="F62" s="133">
        <v>35</v>
      </c>
      <c r="G62" s="133">
        <v>28</v>
      </c>
      <c r="H62" s="134">
        <v>35</v>
      </c>
    </row>
    <row r="63" spans="2:8" ht="52.5" customHeight="1" thickBot="1" x14ac:dyDescent="0.2">
      <c r="B63" s="135"/>
      <c r="C63" s="1244" t="s">
        <v>53</v>
      </c>
      <c r="D63" s="1244"/>
      <c r="E63" s="1245"/>
      <c r="F63" s="136">
        <v>1186</v>
      </c>
      <c r="G63" s="136">
        <v>1364</v>
      </c>
      <c r="H63" s="137">
        <v>1287</v>
      </c>
    </row>
    <row r="64" spans="2:8" x14ac:dyDescent="0.15"/>
  </sheetData>
  <sheetProtection algorithmName="SHA-512" hashValue="JHgBDCBBsuMO6t2LAPx8zswKfckQyYwjTJ9rxv0rqnmV6gmV9xm0MnHO+5dO6JErwGQjOKq9JG5bZiVOXnLjhQ==" saltValue="7/dfKsTqkJjs5jHJ0q0Qc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4A436C-1FCA-4FCA-ACAD-561315756056}">
  <sheetPr>
    <pageSetUpPr fitToPage="1"/>
  </sheetPr>
  <dimension ref="A1:DE85"/>
  <sheetViews>
    <sheetView showGridLines="0" zoomScaleNormal="100" zoomScaleSheetLayoutView="55" workbookViewId="0"/>
  </sheetViews>
  <sheetFormatPr defaultColWidth="0" defaultRowHeight="13.5" customHeight="1" zeroHeight="1" x14ac:dyDescent="0.15"/>
  <cols>
    <col min="1" max="1" width="6.375" style="366" customWidth="1"/>
    <col min="2" max="107" width="2.5" style="366" customWidth="1"/>
    <col min="108" max="108" width="6.125" style="373" customWidth="1"/>
    <col min="109" max="109" width="5.875" style="372" customWidth="1"/>
    <col min="110" max="16384" width="8.625" style="366" hidden="1"/>
  </cols>
  <sheetData>
    <row r="1" spans="1:109" ht="42.75" customHeight="1" x14ac:dyDescent="0.15">
      <c r="A1" s="364"/>
      <c r="B1" s="365"/>
      <c r="DD1" s="366"/>
      <c r="DE1" s="366"/>
    </row>
    <row r="2" spans="1:109" ht="25.5" customHeight="1" x14ac:dyDescent="0.15">
      <c r="A2" s="367"/>
      <c r="C2" s="367"/>
      <c r="O2" s="367"/>
      <c r="P2" s="367"/>
      <c r="Q2" s="367"/>
      <c r="R2" s="367"/>
      <c r="S2" s="367"/>
      <c r="T2" s="367"/>
      <c r="U2" s="367"/>
      <c r="V2" s="367"/>
      <c r="W2" s="367"/>
      <c r="X2" s="367"/>
      <c r="Y2" s="367"/>
      <c r="Z2" s="367"/>
      <c r="AA2" s="367"/>
      <c r="AB2" s="367"/>
      <c r="AC2" s="367"/>
      <c r="AD2" s="367"/>
      <c r="AE2" s="367"/>
      <c r="AF2" s="367"/>
      <c r="AG2" s="367"/>
      <c r="AH2" s="367"/>
      <c r="AI2" s="367"/>
      <c r="AU2" s="367"/>
      <c r="BG2" s="367"/>
      <c r="BS2" s="367"/>
      <c r="CE2" s="367"/>
      <c r="CQ2" s="367"/>
      <c r="DD2" s="366"/>
      <c r="DE2" s="366"/>
    </row>
    <row r="3" spans="1:109" ht="25.5" customHeight="1" x14ac:dyDescent="0.15">
      <c r="A3" s="367"/>
      <c r="C3" s="367"/>
      <c r="O3" s="367"/>
      <c r="P3" s="367"/>
      <c r="Q3" s="367"/>
      <c r="R3" s="367"/>
      <c r="S3" s="367"/>
      <c r="T3" s="367"/>
      <c r="U3" s="367"/>
      <c r="V3" s="367"/>
      <c r="W3" s="367"/>
      <c r="X3" s="367"/>
      <c r="Y3" s="367"/>
      <c r="Z3" s="367"/>
      <c r="AA3" s="367"/>
      <c r="AB3" s="367"/>
      <c r="AC3" s="367"/>
      <c r="AD3" s="367"/>
      <c r="AE3" s="367"/>
      <c r="AF3" s="367"/>
      <c r="AG3" s="367"/>
      <c r="AH3" s="367"/>
      <c r="AI3" s="367"/>
      <c r="AU3" s="367"/>
      <c r="BG3" s="367"/>
      <c r="BS3" s="367"/>
      <c r="CE3" s="367"/>
      <c r="CQ3" s="367"/>
      <c r="DD3" s="366"/>
      <c r="DE3" s="366"/>
    </row>
    <row r="4" spans="1:109" s="259" customFormat="1" x14ac:dyDescent="0.15">
      <c r="A4" s="367"/>
      <c r="B4" s="367"/>
      <c r="C4" s="367"/>
      <c r="D4" s="367"/>
      <c r="E4" s="367"/>
      <c r="F4" s="367"/>
      <c r="G4" s="367"/>
      <c r="H4" s="367"/>
      <c r="I4" s="367"/>
      <c r="J4" s="367"/>
      <c r="K4" s="367"/>
      <c r="L4" s="367"/>
      <c r="M4" s="367"/>
      <c r="N4" s="367"/>
      <c r="O4" s="367"/>
      <c r="P4" s="367"/>
      <c r="Q4" s="367"/>
      <c r="R4" s="367"/>
      <c r="S4" s="367"/>
      <c r="T4" s="367"/>
      <c r="U4" s="367"/>
      <c r="V4" s="367"/>
      <c r="W4" s="367"/>
      <c r="X4" s="367"/>
      <c r="Y4" s="367"/>
      <c r="Z4" s="367"/>
      <c r="AA4" s="367"/>
      <c r="AB4" s="367"/>
      <c r="AC4" s="367"/>
      <c r="AD4" s="367"/>
      <c r="AE4" s="367"/>
      <c r="AF4" s="367"/>
      <c r="AG4" s="367"/>
      <c r="AH4" s="367"/>
      <c r="AI4" s="367"/>
      <c r="AJ4" s="367"/>
      <c r="AK4" s="367"/>
      <c r="AL4" s="367"/>
      <c r="AM4" s="367"/>
      <c r="AN4" s="367"/>
      <c r="AO4" s="367"/>
      <c r="AP4" s="367"/>
      <c r="AQ4" s="367"/>
      <c r="AR4" s="367"/>
      <c r="AS4" s="367"/>
      <c r="AT4" s="367"/>
      <c r="AU4" s="367"/>
      <c r="AV4" s="367"/>
      <c r="AW4" s="367"/>
      <c r="AX4" s="367"/>
      <c r="AY4" s="367"/>
      <c r="AZ4" s="367"/>
      <c r="BA4" s="367"/>
      <c r="BB4" s="367"/>
      <c r="BC4" s="367"/>
      <c r="BD4" s="367"/>
      <c r="BE4" s="367"/>
      <c r="BF4" s="367"/>
      <c r="BG4" s="367"/>
      <c r="BH4" s="367"/>
      <c r="BI4" s="367"/>
      <c r="BJ4" s="367"/>
      <c r="BK4" s="367"/>
      <c r="BL4" s="367"/>
      <c r="BM4" s="367"/>
      <c r="BN4" s="367"/>
      <c r="BO4" s="367"/>
      <c r="BP4" s="367"/>
      <c r="BQ4" s="367"/>
      <c r="BR4" s="367"/>
      <c r="BS4" s="367"/>
      <c r="BT4" s="367"/>
      <c r="BU4" s="367"/>
      <c r="BV4" s="367"/>
      <c r="BW4" s="367"/>
      <c r="BX4" s="367"/>
      <c r="BY4" s="367"/>
      <c r="BZ4" s="367"/>
      <c r="CA4" s="367"/>
      <c r="CB4" s="367"/>
      <c r="CC4" s="367"/>
      <c r="CD4" s="367"/>
      <c r="CE4" s="367"/>
      <c r="CF4" s="367"/>
      <c r="CG4" s="367"/>
      <c r="CH4" s="367"/>
      <c r="CI4" s="367"/>
      <c r="CJ4" s="367"/>
      <c r="CK4" s="367"/>
      <c r="CL4" s="367"/>
      <c r="CM4" s="367"/>
      <c r="CN4" s="367"/>
      <c r="CO4" s="367"/>
      <c r="CP4" s="367"/>
      <c r="CQ4" s="367"/>
      <c r="CR4" s="367"/>
      <c r="CS4" s="367"/>
      <c r="CT4" s="367"/>
      <c r="CU4" s="367"/>
      <c r="CV4" s="367"/>
      <c r="CW4" s="367"/>
      <c r="CX4" s="367"/>
      <c r="CY4" s="367"/>
      <c r="CZ4" s="367"/>
      <c r="DA4" s="367"/>
      <c r="DB4" s="367"/>
      <c r="DC4" s="367"/>
      <c r="DD4" s="367"/>
      <c r="DE4" s="367"/>
    </row>
    <row r="5" spans="1:109" s="259" customFormat="1" x14ac:dyDescent="0.15">
      <c r="A5" s="367"/>
      <c r="B5" s="367"/>
      <c r="C5" s="367"/>
      <c r="D5" s="367"/>
      <c r="E5" s="367"/>
      <c r="F5" s="367"/>
      <c r="G5" s="367"/>
      <c r="H5" s="367"/>
      <c r="I5" s="367"/>
      <c r="J5" s="367"/>
      <c r="K5" s="367"/>
      <c r="L5" s="367"/>
      <c r="M5" s="367"/>
      <c r="N5" s="367"/>
      <c r="O5" s="367"/>
      <c r="P5" s="367"/>
      <c r="Q5" s="367"/>
      <c r="R5" s="367"/>
      <c r="S5" s="367"/>
      <c r="T5" s="367"/>
      <c r="U5" s="367"/>
      <c r="V5" s="367"/>
      <c r="W5" s="367"/>
      <c r="X5" s="367"/>
      <c r="Y5" s="367"/>
      <c r="Z5" s="367"/>
      <c r="AA5" s="367"/>
      <c r="AB5" s="367"/>
      <c r="AC5" s="367"/>
      <c r="AD5" s="367"/>
      <c r="AE5" s="367"/>
      <c r="AF5" s="367"/>
      <c r="AG5" s="367"/>
      <c r="AH5" s="367"/>
      <c r="AI5" s="367"/>
      <c r="AJ5" s="367"/>
      <c r="AK5" s="367"/>
      <c r="AL5" s="367"/>
      <c r="AM5" s="367"/>
      <c r="AN5" s="367"/>
      <c r="AO5" s="367"/>
      <c r="AP5" s="367"/>
      <c r="AQ5" s="367"/>
      <c r="AR5" s="367"/>
      <c r="AS5" s="367"/>
      <c r="AT5" s="367"/>
      <c r="AU5" s="367"/>
      <c r="AV5" s="367"/>
      <c r="AW5" s="367"/>
      <c r="AX5" s="367"/>
      <c r="AY5" s="367"/>
      <c r="AZ5" s="367"/>
      <c r="BA5" s="367"/>
      <c r="BB5" s="367"/>
      <c r="BC5" s="367"/>
      <c r="BD5" s="367"/>
      <c r="BE5" s="367"/>
      <c r="BF5" s="367"/>
      <c r="BG5" s="367"/>
      <c r="BH5" s="367"/>
      <c r="BI5" s="367"/>
      <c r="BJ5" s="367"/>
      <c r="BK5" s="367"/>
      <c r="BL5" s="367"/>
      <c r="BM5" s="367"/>
      <c r="BN5" s="367"/>
      <c r="BO5" s="367"/>
      <c r="BP5" s="367"/>
      <c r="BQ5" s="367"/>
      <c r="BR5" s="367"/>
      <c r="BS5" s="367"/>
      <c r="BT5" s="367"/>
      <c r="BU5" s="367"/>
      <c r="BV5" s="367"/>
      <c r="BW5" s="367"/>
      <c r="BX5" s="367"/>
      <c r="BY5" s="367"/>
      <c r="BZ5" s="367"/>
      <c r="CA5" s="367"/>
      <c r="CB5" s="367"/>
      <c r="CC5" s="367"/>
      <c r="CD5" s="367"/>
      <c r="CE5" s="367"/>
      <c r="CF5" s="367"/>
      <c r="CG5" s="367"/>
      <c r="CH5" s="367"/>
      <c r="CI5" s="367"/>
      <c r="CJ5" s="367"/>
      <c r="CK5" s="367"/>
      <c r="CL5" s="367"/>
      <c r="CM5" s="367"/>
      <c r="CN5" s="367"/>
      <c r="CO5" s="367"/>
      <c r="CP5" s="367"/>
      <c r="CQ5" s="367"/>
      <c r="CR5" s="367"/>
      <c r="CS5" s="367"/>
      <c r="CT5" s="367"/>
      <c r="CU5" s="367"/>
      <c r="CV5" s="367"/>
      <c r="CW5" s="367"/>
      <c r="CX5" s="367"/>
      <c r="CY5" s="367"/>
      <c r="CZ5" s="367"/>
      <c r="DA5" s="367"/>
      <c r="DB5" s="367"/>
      <c r="DC5" s="367"/>
      <c r="DD5" s="367"/>
      <c r="DE5" s="367"/>
    </row>
    <row r="6" spans="1:109" s="259" customFormat="1" x14ac:dyDescent="0.15">
      <c r="A6" s="367"/>
      <c r="B6" s="367"/>
      <c r="C6" s="367"/>
      <c r="D6" s="367"/>
      <c r="E6" s="367"/>
      <c r="F6" s="367"/>
      <c r="G6" s="367"/>
      <c r="H6" s="367"/>
      <c r="I6" s="367"/>
      <c r="J6" s="367"/>
      <c r="K6" s="367"/>
      <c r="L6" s="367"/>
      <c r="M6" s="367"/>
      <c r="N6" s="367"/>
      <c r="O6" s="367"/>
      <c r="P6" s="367"/>
      <c r="Q6" s="367"/>
      <c r="R6" s="367"/>
      <c r="S6" s="367"/>
      <c r="T6" s="367"/>
      <c r="U6" s="367"/>
      <c r="V6" s="367"/>
      <c r="W6" s="367"/>
      <c r="X6" s="367"/>
      <c r="Y6" s="367"/>
      <c r="Z6" s="367"/>
      <c r="AA6" s="367"/>
      <c r="AB6" s="367"/>
      <c r="AC6" s="367"/>
      <c r="AD6" s="367"/>
      <c r="AE6" s="367"/>
      <c r="AF6" s="367"/>
      <c r="AG6" s="367"/>
      <c r="AH6" s="367"/>
      <c r="AI6" s="367"/>
      <c r="AJ6" s="367"/>
      <c r="AK6" s="367"/>
      <c r="AL6" s="367"/>
      <c r="AM6" s="367"/>
      <c r="AN6" s="367"/>
      <c r="AO6" s="367"/>
      <c r="AP6" s="367"/>
      <c r="AQ6" s="367"/>
      <c r="AR6" s="367"/>
      <c r="AS6" s="367"/>
      <c r="AT6" s="367"/>
      <c r="AU6" s="367"/>
      <c r="AV6" s="367"/>
      <c r="AW6" s="367"/>
      <c r="AX6" s="367"/>
      <c r="AY6" s="367"/>
      <c r="AZ6" s="367"/>
      <c r="BA6" s="367"/>
      <c r="BB6" s="367"/>
      <c r="BC6" s="367"/>
      <c r="BD6" s="367"/>
      <c r="BE6" s="367"/>
      <c r="BF6" s="367"/>
      <c r="BG6" s="367"/>
      <c r="BH6" s="367"/>
      <c r="BI6" s="367"/>
      <c r="BJ6" s="367"/>
      <c r="BK6" s="367"/>
      <c r="BL6" s="367"/>
      <c r="BM6" s="367"/>
      <c r="BN6" s="367"/>
      <c r="BO6" s="367"/>
      <c r="BP6" s="367"/>
      <c r="BQ6" s="367"/>
      <c r="BR6" s="367"/>
      <c r="BS6" s="367"/>
      <c r="BT6" s="367"/>
      <c r="BU6" s="367"/>
      <c r="BV6" s="367"/>
      <c r="BW6" s="367"/>
      <c r="BX6" s="367"/>
      <c r="BY6" s="367"/>
      <c r="BZ6" s="367"/>
      <c r="CA6" s="367"/>
      <c r="CB6" s="367"/>
      <c r="CC6" s="367"/>
      <c r="CD6" s="367"/>
      <c r="CE6" s="367"/>
      <c r="CF6" s="367"/>
      <c r="CG6" s="367"/>
      <c r="CH6" s="367"/>
      <c r="CI6" s="367"/>
      <c r="CJ6" s="367"/>
      <c r="CK6" s="367"/>
      <c r="CL6" s="367"/>
      <c r="CM6" s="367"/>
      <c r="CN6" s="367"/>
      <c r="CO6" s="367"/>
      <c r="CP6" s="367"/>
      <c r="CQ6" s="367"/>
      <c r="CR6" s="367"/>
      <c r="CS6" s="367"/>
      <c r="CT6" s="367"/>
      <c r="CU6" s="367"/>
      <c r="CV6" s="367"/>
      <c r="CW6" s="367"/>
      <c r="CX6" s="367"/>
      <c r="CY6" s="367"/>
      <c r="CZ6" s="367"/>
      <c r="DA6" s="367"/>
      <c r="DB6" s="367"/>
      <c r="DC6" s="367"/>
      <c r="DD6" s="367"/>
      <c r="DE6" s="367"/>
    </row>
    <row r="7" spans="1:109" s="259" customFormat="1" x14ac:dyDescent="0.15">
      <c r="A7" s="367"/>
      <c r="B7" s="367"/>
      <c r="C7" s="367"/>
      <c r="D7" s="367"/>
      <c r="E7" s="367"/>
      <c r="F7" s="367"/>
      <c r="G7" s="367"/>
      <c r="H7" s="367"/>
      <c r="I7" s="367"/>
      <c r="J7" s="367"/>
      <c r="K7" s="367"/>
      <c r="L7" s="367"/>
      <c r="M7" s="367"/>
      <c r="N7" s="367"/>
      <c r="O7" s="367"/>
      <c r="P7" s="367"/>
      <c r="Q7" s="367"/>
      <c r="R7" s="367"/>
      <c r="S7" s="367"/>
      <c r="T7" s="367"/>
      <c r="U7" s="367"/>
      <c r="V7" s="367"/>
      <c r="W7" s="367"/>
      <c r="X7" s="367"/>
      <c r="Y7" s="367"/>
      <c r="Z7" s="367"/>
      <c r="AA7" s="367"/>
      <c r="AB7" s="367"/>
      <c r="AC7" s="367"/>
      <c r="AD7" s="367"/>
      <c r="AE7" s="367"/>
      <c r="AF7" s="367"/>
      <c r="AG7" s="367"/>
      <c r="AH7" s="367"/>
      <c r="AI7" s="367"/>
      <c r="AJ7" s="367"/>
      <c r="AK7" s="367"/>
      <c r="AL7" s="367"/>
      <c r="AM7" s="367"/>
      <c r="AN7" s="367"/>
      <c r="AO7" s="367"/>
      <c r="AP7" s="367"/>
      <c r="AQ7" s="367"/>
      <c r="AR7" s="367"/>
      <c r="AS7" s="367"/>
      <c r="AT7" s="367"/>
      <c r="AU7" s="367"/>
      <c r="AV7" s="367"/>
      <c r="AW7" s="367"/>
      <c r="AX7" s="367"/>
      <c r="AY7" s="367"/>
      <c r="AZ7" s="367"/>
      <c r="BA7" s="367"/>
      <c r="BB7" s="367"/>
      <c r="BC7" s="367"/>
      <c r="BD7" s="367"/>
      <c r="BE7" s="367"/>
      <c r="BF7" s="367"/>
      <c r="BG7" s="367"/>
      <c r="BH7" s="367"/>
      <c r="BI7" s="367"/>
      <c r="BJ7" s="367"/>
      <c r="BK7" s="367"/>
      <c r="BL7" s="367"/>
      <c r="BM7" s="367"/>
      <c r="BN7" s="367"/>
      <c r="BO7" s="367"/>
      <c r="BP7" s="367"/>
      <c r="BQ7" s="367"/>
      <c r="BR7" s="367"/>
      <c r="BS7" s="367"/>
      <c r="BT7" s="367"/>
      <c r="BU7" s="367"/>
      <c r="BV7" s="367"/>
      <c r="BW7" s="367"/>
      <c r="BX7" s="367"/>
      <c r="BY7" s="367"/>
      <c r="BZ7" s="367"/>
      <c r="CA7" s="367"/>
      <c r="CB7" s="367"/>
      <c r="CC7" s="367"/>
      <c r="CD7" s="367"/>
      <c r="CE7" s="367"/>
      <c r="CF7" s="367"/>
      <c r="CG7" s="367"/>
      <c r="CH7" s="367"/>
      <c r="CI7" s="367"/>
      <c r="CJ7" s="367"/>
      <c r="CK7" s="367"/>
      <c r="CL7" s="367"/>
      <c r="CM7" s="367"/>
      <c r="CN7" s="367"/>
      <c r="CO7" s="367"/>
      <c r="CP7" s="367"/>
      <c r="CQ7" s="367"/>
      <c r="CR7" s="367"/>
      <c r="CS7" s="367"/>
      <c r="CT7" s="367"/>
      <c r="CU7" s="367"/>
      <c r="CV7" s="367"/>
      <c r="CW7" s="367"/>
      <c r="CX7" s="367"/>
      <c r="CY7" s="367"/>
      <c r="CZ7" s="367"/>
      <c r="DA7" s="367"/>
      <c r="DB7" s="367"/>
      <c r="DC7" s="367"/>
      <c r="DD7" s="367"/>
      <c r="DE7" s="367"/>
    </row>
    <row r="8" spans="1:109" s="259" customFormat="1" x14ac:dyDescent="0.15">
      <c r="A8" s="367"/>
      <c r="B8" s="367"/>
      <c r="C8" s="367"/>
      <c r="D8" s="367"/>
      <c r="E8" s="367"/>
      <c r="F8" s="367"/>
      <c r="G8" s="367"/>
      <c r="H8" s="367"/>
      <c r="I8" s="367"/>
      <c r="J8" s="367"/>
      <c r="K8" s="367"/>
      <c r="L8" s="367"/>
      <c r="M8" s="367"/>
      <c r="N8" s="367"/>
      <c r="O8" s="367"/>
      <c r="P8" s="367"/>
      <c r="Q8" s="367"/>
      <c r="R8" s="367"/>
      <c r="S8" s="367"/>
      <c r="T8" s="367"/>
      <c r="U8" s="367"/>
      <c r="V8" s="367"/>
      <c r="W8" s="367"/>
      <c r="X8" s="367"/>
      <c r="Y8" s="367"/>
      <c r="Z8" s="367"/>
      <c r="AA8" s="367"/>
      <c r="AB8" s="367"/>
      <c r="AC8" s="367"/>
      <c r="AD8" s="367"/>
      <c r="AE8" s="367"/>
      <c r="AF8" s="367"/>
      <c r="AG8" s="367"/>
      <c r="AH8" s="367"/>
      <c r="AI8" s="367"/>
      <c r="AJ8" s="367"/>
      <c r="AK8" s="367"/>
      <c r="AL8" s="367"/>
      <c r="AM8" s="367"/>
      <c r="AN8" s="367"/>
      <c r="AO8" s="367"/>
      <c r="AP8" s="367"/>
      <c r="AQ8" s="367"/>
      <c r="AR8" s="367"/>
      <c r="AS8" s="367"/>
      <c r="AT8" s="367"/>
      <c r="AU8" s="367"/>
      <c r="AV8" s="367"/>
      <c r="AW8" s="367"/>
      <c r="AX8" s="367"/>
      <c r="AY8" s="367"/>
      <c r="AZ8" s="367"/>
      <c r="BA8" s="367"/>
      <c r="BB8" s="367"/>
      <c r="BC8" s="367"/>
      <c r="BD8" s="367"/>
      <c r="BE8" s="367"/>
      <c r="BF8" s="367"/>
      <c r="BG8" s="367"/>
      <c r="BH8" s="367"/>
      <c r="BI8" s="367"/>
      <c r="BJ8" s="367"/>
      <c r="BK8" s="367"/>
      <c r="BL8" s="367"/>
      <c r="BM8" s="367"/>
      <c r="BN8" s="367"/>
      <c r="BO8" s="367"/>
      <c r="BP8" s="367"/>
      <c r="BQ8" s="367"/>
      <c r="BR8" s="367"/>
      <c r="BS8" s="367"/>
      <c r="BT8" s="367"/>
      <c r="BU8" s="367"/>
      <c r="BV8" s="367"/>
      <c r="BW8" s="367"/>
      <c r="BX8" s="367"/>
      <c r="BY8" s="367"/>
      <c r="BZ8" s="367"/>
      <c r="CA8" s="367"/>
      <c r="CB8" s="367"/>
      <c r="CC8" s="367"/>
      <c r="CD8" s="367"/>
      <c r="CE8" s="367"/>
      <c r="CF8" s="367"/>
      <c r="CG8" s="367"/>
      <c r="CH8" s="367"/>
      <c r="CI8" s="367"/>
      <c r="CJ8" s="367"/>
      <c r="CK8" s="367"/>
      <c r="CL8" s="367"/>
      <c r="CM8" s="367"/>
      <c r="CN8" s="367"/>
      <c r="CO8" s="367"/>
      <c r="CP8" s="367"/>
      <c r="CQ8" s="367"/>
      <c r="CR8" s="367"/>
      <c r="CS8" s="367"/>
      <c r="CT8" s="367"/>
      <c r="CU8" s="367"/>
      <c r="CV8" s="367"/>
      <c r="CW8" s="367"/>
      <c r="CX8" s="367"/>
      <c r="CY8" s="367"/>
      <c r="CZ8" s="367"/>
      <c r="DA8" s="367"/>
      <c r="DB8" s="367"/>
      <c r="DC8" s="367"/>
      <c r="DD8" s="367"/>
      <c r="DE8" s="367"/>
    </row>
    <row r="9" spans="1:109" s="259" customFormat="1" x14ac:dyDescent="0.15">
      <c r="A9" s="367"/>
      <c r="B9" s="367"/>
      <c r="C9" s="367"/>
      <c r="D9" s="367"/>
      <c r="E9" s="367"/>
      <c r="F9" s="367"/>
      <c r="G9" s="367"/>
      <c r="H9" s="367"/>
      <c r="I9" s="367"/>
      <c r="J9" s="367"/>
      <c r="K9" s="367"/>
      <c r="L9" s="367"/>
      <c r="M9" s="367"/>
      <c r="N9" s="367"/>
      <c r="O9" s="367"/>
      <c r="P9" s="367"/>
      <c r="Q9" s="367"/>
      <c r="R9" s="367"/>
      <c r="S9" s="367"/>
      <c r="T9" s="367"/>
      <c r="U9" s="367"/>
      <c r="V9" s="367"/>
      <c r="W9" s="367"/>
      <c r="X9" s="367"/>
      <c r="Y9" s="367"/>
      <c r="Z9" s="367"/>
      <c r="AA9" s="367"/>
      <c r="AB9" s="367"/>
      <c r="AC9" s="367"/>
      <c r="AD9" s="367"/>
      <c r="AE9" s="367"/>
      <c r="AF9" s="367"/>
      <c r="AG9" s="367"/>
      <c r="AH9" s="367"/>
      <c r="AI9" s="367"/>
      <c r="AJ9" s="367"/>
      <c r="AK9" s="367"/>
      <c r="AL9" s="367"/>
      <c r="AM9" s="367"/>
      <c r="AN9" s="367"/>
      <c r="AO9" s="367"/>
      <c r="AP9" s="367"/>
      <c r="AQ9" s="367"/>
      <c r="AR9" s="367"/>
      <c r="AS9" s="367"/>
      <c r="AT9" s="367"/>
      <c r="AU9" s="367"/>
      <c r="AV9" s="367"/>
      <c r="AW9" s="367"/>
      <c r="AX9" s="367"/>
      <c r="AY9" s="367"/>
      <c r="AZ9" s="367"/>
      <c r="BA9" s="367"/>
      <c r="BB9" s="367"/>
      <c r="BC9" s="367"/>
      <c r="BD9" s="367"/>
      <c r="BE9" s="367"/>
      <c r="BF9" s="367"/>
      <c r="BG9" s="367"/>
      <c r="BH9" s="367"/>
      <c r="BI9" s="367"/>
      <c r="BJ9" s="367"/>
      <c r="BK9" s="367"/>
      <c r="BL9" s="367"/>
      <c r="BM9" s="367"/>
      <c r="BN9" s="367"/>
      <c r="BO9" s="367"/>
      <c r="BP9" s="367"/>
      <c r="BQ9" s="367"/>
      <c r="BR9" s="367"/>
      <c r="BS9" s="367"/>
      <c r="BT9" s="367"/>
      <c r="BU9" s="367"/>
      <c r="BV9" s="367"/>
      <c r="BW9" s="367"/>
      <c r="BX9" s="367"/>
      <c r="BY9" s="367"/>
      <c r="BZ9" s="367"/>
      <c r="CA9" s="367"/>
      <c r="CB9" s="367"/>
      <c r="CC9" s="367"/>
      <c r="CD9" s="367"/>
      <c r="CE9" s="367"/>
      <c r="CF9" s="367"/>
      <c r="CG9" s="367"/>
      <c r="CH9" s="367"/>
      <c r="CI9" s="367"/>
      <c r="CJ9" s="367"/>
      <c r="CK9" s="367"/>
      <c r="CL9" s="367"/>
      <c r="CM9" s="367"/>
      <c r="CN9" s="367"/>
      <c r="CO9" s="367"/>
      <c r="CP9" s="367"/>
      <c r="CQ9" s="367"/>
      <c r="CR9" s="367"/>
      <c r="CS9" s="367"/>
      <c r="CT9" s="367"/>
      <c r="CU9" s="367"/>
      <c r="CV9" s="367"/>
      <c r="CW9" s="367"/>
      <c r="CX9" s="367"/>
      <c r="CY9" s="367"/>
      <c r="CZ9" s="367"/>
      <c r="DA9" s="367"/>
      <c r="DB9" s="367"/>
      <c r="DC9" s="367"/>
      <c r="DD9" s="367"/>
      <c r="DE9" s="367"/>
    </row>
    <row r="10" spans="1:109" s="259" customFormat="1" x14ac:dyDescent="0.15">
      <c r="A10" s="367"/>
      <c r="B10" s="367"/>
      <c r="C10" s="367"/>
      <c r="D10" s="367"/>
      <c r="E10" s="367"/>
      <c r="F10" s="367"/>
      <c r="G10" s="367"/>
      <c r="H10" s="367"/>
      <c r="I10" s="367"/>
      <c r="J10" s="367"/>
      <c r="K10" s="367"/>
      <c r="L10" s="367"/>
      <c r="M10" s="367"/>
      <c r="N10" s="367"/>
      <c r="O10" s="367"/>
      <c r="P10" s="367"/>
      <c r="Q10" s="367"/>
      <c r="R10" s="367"/>
      <c r="S10" s="367"/>
      <c r="T10" s="367"/>
      <c r="U10" s="367"/>
      <c r="V10" s="367"/>
      <c r="W10" s="367"/>
      <c r="X10" s="367"/>
      <c r="Y10" s="367"/>
      <c r="Z10" s="367"/>
      <c r="AA10" s="367"/>
      <c r="AB10" s="367"/>
      <c r="AC10" s="367"/>
      <c r="AD10" s="367"/>
      <c r="AE10" s="367"/>
      <c r="AF10" s="367"/>
      <c r="AG10" s="367"/>
      <c r="AH10" s="367"/>
      <c r="AI10" s="367"/>
      <c r="AJ10" s="367"/>
      <c r="AK10" s="367"/>
      <c r="AL10" s="367"/>
      <c r="AM10" s="367"/>
      <c r="AN10" s="367"/>
      <c r="AO10" s="367"/>
      <c r="AP10" s="367"/>
      <c r="AQ10" s="367"/>
      <c r="AR10" s="367"/>
      <c r="AS10" s="367"/>
      <c r="AT10" s="367"/>
      <c r="AU10" s="367"/>
      <c r="AV10" s="367"/>
      <c r="AW10" s="367"/>
      <c r="AX10" s="367"/>
      <c r="AY10" s="367"/>
      <c r="AZ10" s="367"/>
      <c r="BA10" s="367"/>
      <c r="BB10" s="367"/>
      <c r="BC10" s="367"/>
      <c r="BD10" s="367"/>
      <c r="BE10" s="367"/>
      <c r="BF10" s="367"/>
      <c r="BG10" s="367"/>
      <c r="BH10" s="367"/>
      <c r="BI10" s="367"/>
      <c r="BJ10" s="367"/>
      <c r="BK10" s="367"/>
      <c r="BL10" s="367"/>
      <c r="BM10" s="367"/>
      <c r="BN10" s="367"/>
      <c r="BO10" s="367"/>
      <c r="BP10" s="367"/>
      <c r="BQ10" s="367"/>
      <c r="BR10" s="367"/>
      <c r="BS10" s="367"/>
      <c r="BT10" s="367"/>
      <c r="BU10" s="367"/>
      <c r="BV10" s="367"/>
      <c r="BW10" s="367"/>
      <c r="BX10" s="367"/>
      <c r="BY10" s="367"/>
      <c r="BZ10" s="367"/>
      <c r="CA10" s="367"/>
      <c r="CB10" s="367"/>
      <c r="CC10" s="367"/>
      <c r="CD10" s="367"/>
      <c r="CE10" s="367"/>
      <c r="CF10" s="367"/>
      <c r="CG10" s="367"/>
      <c r="CH10" s="367"/>
      <c r="CI10" s="367"/>
      <c r="CJ10" s="367"/>
      <c r="CK10" s="367"/>
      <c r="CL10" s="367"/>
      <c r="CM10" s="367"/>
      <c r="CN10" s="367"/>
      <c r="CO10" s="367"/>
      <c r="CP10" s="367"/>
      <c r="CQ10" s="367"/>
      <c r="CR10" s="367"/>
      <c r="CS10" s="367"/>
      <c r="CT10" s="367"/>
      <c r="CU10" s="367"/>
      <c r="CV10" s="367"/>
      <c r="CW10" s="367"/>
      <c r="CX10" s="367"/>
      <c r="CY10" s="367"/>
      <c r="CZ10" s="367"/>
      <c r="DA10" s="367"/>
      <c r="DB10" s="367"/>
      <c r="DC10" s="367"/>
      <c r="DD10" s="367"/>
      <c r="DE10" s="367"/>
    </row>
    <row r="11" spans="1:109" s="259" customFormat="1" x14ac:dyDescent="0.15">
      <c r="A11" s="367"/>
      <c r="B11" s="367"/>
      <c r="C11" s="367"/>
      <c r="D11" s="367"/>
      <c r="E11" s="367"/>
      <c r="F11" s="367"/>
      <c r="G11" s="367"/>
      <c r="H11" s="367"/>
      <c r="I11" s="367"/>
      <c r="J11" s="367"/>
      <c r="K11" s="367"/>
      <c r="L11" s="367"/>
      <c r="M11" s="367"/>
      <c r="N11" s="367"/>
      <c r="O11" s="367"/>
      <c r="P11" s="367"/>
      <c r="Q11" s="367"/>
      <c r="R11" s="367"/>
      <c r="S11" s="367"/>
      <c r="T11" s="367"/>
      <c r="U11" s="367"/>
      <c r="V11" s="367"/>
      <c r="W11" s="367"/>
      <c r="X11" s="367"/>
      <c r="Y11" s="367"/>
      <c r="Z11" s="367"/>
      <c r="AA11" s="367"/>
      <c r="AB11" s="367"/>
      <c r="AC11" s="367"/>
      <c r="AD11" s="367"/>
      <c r="AE11" s="367"/>
      <c r="AF11" s="367"/>
      <c r="AG11" s="367"/>
      <c r="AH11" s="367"/>
      <c r="AI11" s="367"/>
      <c r="AJ11" s="367"/>
      <c r="AK11" s="367"/>
      <c r="AL11" s="367"/>
      <c r="AM11" s="367"/>
      <c r="AN11" s="367"/>
      <c r="AO11" s="367"/>
      <c r="AP11" s="367"/>
      <c r="AQ11" s="367"/>
      <c r="AR11" s="367"/>
      <c r="AS11" s="367"/>
      <c r="AT11" s="367"/>
      <c r="AU11" s="367"/>
      <c r="AV11" s="367"/>
      <c r="AW11" s="367"/>
      <c r="AX11" s="367"/>
      <c r="AY11" s="367"/>
      <c r="AZ11" s="367"/>
      <c r="BA11" s="367"/>
      <c r="BB11" s="367"/>
      <c r="BC11" s="367"/>
      <c r="BD11" s="367"/>
      <c r="BE11" s="367"/>
      <c r="BF11" s="367"/>
      <c r="BG11" s="367"/>
      <c r="BH11" s="367"/>
      <c r="BI11" s="367"/>
      <c r="BJ11" s="367"/>
      <c r="BK11" s="367"/>
      <c r="BL11" s="367"/>
      <c r="BM11" s="367"/>
      <c r="BN11" s="367"/>
      <c r="BO11" s="367"/>
      <c r="BP11" s="367"/>
      <c r="BQ11" s="367"/>
      <c r="BR11" s="367"/>
      <c r="BS11" s="367"/>
      <c r="BT11" s="367"/>
      <c r="BU11" s="367"/>
      <c r="BV11" s="367"/>
      <c r="BW11" s="367"/>
      <c r="BX11" s="367"/>
      <c r="BY11" s="367"/>
      <c r="BZ11" s="367"/>
      <c r="CA11" s="367"/>
      <c r="CB11" s="367"/>
      <c r="CC11" s="367"/>
      <c r="CD11" s="367"/>
      <c r="CE11" s="367"/>
      <c r="CF11" s="367"/>
      <c r="CG11" s="367"/>
      <c r="CH11" s="367"/>
      <c r="CI11" s="367"/>
      <c r="CJ11" s="367"/>
      <c r="CK11" s="367"/>
      <c r="CL11" s="367"/>
      <c r="CM11" s="367"/>
      <c r="CN11" s="367"/>
      <c r="CO11" s="367"/>
      <c r="CP11" s="367"/>
      <c r="CQ11" s="367"/>
      <c r="CR11" s="367"/>
      <c r="CS11" s="367"/>
      <c r="CT11" s="367"/>
      <c r="CU11" s="367"/>
      <c r="CV11" s="367"/>
      <c r="CW11" s="367"/>
      <c r="CX11" s="367"/>
      <c r="CY11" s="367"/>
      <c r="CZ11" s="367"/>
      <c r="DA11" s="367"/>
      <c r="DB11" s="367"/>
      <c r="DC11" s="367"/>
      <c r="DD11" s="367"/>
      <c r="DE11" s="367"/>
    </row>
    <row r="12" spans="1:109" s="259" customFormat="1" x14ac:dyDescent="0.15">
      <c r="A12" s="367"/>
      <c r="B12" s="367"/>
      <c r="C12" s="367"/>
      <c r="D12" s="367"/>
      <c r="E12" s="367"/>
      <c r="F12" s="367"/>
      <c r="G12" s="367"/>
      <c r="H12" s="367"/>
      <c r="I12" s="367"/>
      <c r="J12" s="367"/>
      <c r="K12" s="367"/>
      <c r="L12" s="367"/>
      <c r="M12" s="367"/>
      <c r="N12" s="367"/>
      <c r="O12" s="367"/>
      <c r="P12" s="367"/>
      <c r="Q12" s="367"/>
      <c r="R12" s="367"/>
      <c r="S12" s="367"/>
      <c r="T12" s="367"/>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67"/>
      <c r="AU12" s="367"/>
      <c r="AV12" s="367"/>
      <c r="AW12" s="367"/>
      <c r="AX12" s="367"/>
      <c r="AY12" s="367"/>
      <c r="AZ12" s="367"/>
      <c r="BA12" s="367"/>
      <c r="BB12" s="367"/>
      <c r="BC12" s="367"/>
      <c r="BD12" s="367"/>
      <c r="BE12" s="367"/>
      <c r="BF12" s="367"/>
      <c r="BG12" s="367"/>
      <c r="BH12" s="367"/>
      <c r="BI12" s="367"/>
      <c r="BJ12" s="367"/>
      <c r="BK12" s="367"/>
      <c r="BL12" s="367"/>
      <c r="BM12" s="367"/>
      <c r="BN12" s="367"/>
      <c r="BO12" s="367"/>
      <c r="BP12" s="367"/>
      <c r="BQ12" s="367"/>
      <c r="BR12" s="367"/>
      <c r="BS12" s="367"/>
      <c r="BT12" s="367"/>
      <c r="BU12" s="367"/>
      <c r="BV12" s="367"/>
      <c r="BW12" s="367"/>
      <c r="BX12" s="367"/>
      <c r="BY12" s="367"/>
      <c r="BZ12" s="367"/>
      <c r="CA12" s="367"/>
      <c r="CB12" s="367"/>
      <c r="CC12" s="367"/>
      <c r="CD12" s="367"/>
      <c r="CE12" s="367"/>
      <c r="CF12" s="367"/>
      <c r="CG12" s="367"/>
      <c r="CH12" s="367"/>
      <c r="CI12" s="367"/>
      <c r="CJ12" s="367"/>
      <c r="CK12" s="367"/>
      <c r="CL12" s="367"/>
      <c r="CM12" s="367"/>
      <c r="CN12" s="367"/>
      <c r="CO12" s="367"/>
      <c r="CP12" s="367"/>
      <c r="CQ12" s="367"/>
      <c r="CR12" s="367"/>
      <c r="CS12" s="367"/>
      <c r="CT12" s="367"/>
      <c r="CU12" s="367"/>
      <c r="CV12" s="367"/>
      <c r="CW12" s="367"/>
      <c r="CX12" s="367"/>
      <c r="CY12" s="367"/>
      <c r="CZ12" s="367"/>
      <c r="DA12" s="367"/>
      <c r="DB12" s="367"/>
      <c r="DC12" s="367"/>
      <c r="DD12" s="367"/>
      <c r="DE12" s="367"/>
    </row>
    <row r="13" spans="1:109" s="259" customFormat="1" x14ac:dyDescent="0.15">
      <c r="A13" s="367"/>
      <c r="B13" s="367"/>
      <c r="C13" s="367"/>
      <c r="D13" s="367"/>
      <c r="E13" s="367"/>
      <c r="F13" s="367"/>
      <c r="G13" s="367"/>
      <c r="H13" s="367"/>
      <c r="I13" s="367"/>
      <c r="J13" s="367"/>
      <c r="K13" s="367"/>
      <c r="L13" s="367"/>
      <c r="M13" s="367"/>
      <c r="N13" s="367"/>
      <c r="O13" s="367"/>
      <c r="P13" s="367"/>
      <c r="Q13" s="367"/>
      <c r="R13" s="367"/>
      <c r="S13" s="367"/>
      <c r="T13" s="367"/>
      <c r="U13" s="367"/>
      <c r="V13" s="367"/>
      <c r="W13" s="367"/>
      <c r="X13" s="367"/>
      <c r="Y13" s="367"/>
      <c r="Z13" s="367"/>
      <c r="AA13" s="367"/>
      <c r="AB13" s="367"/>
      <c r="AC13" s="367"/>
      <c r="AD13" s="367"/>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67"/>
      <c r="BC13" s="367"/>
      <c r="BD13" s="367"/>
      <c r="BE13" s="367"/>
      <c r="BF13" s="367"/>
      <c r="BG13" s="367"/>
      <c r="BH13" s="367"/>
      <c r="BI13" s="367"/>
      <c r="BJ13" s="367"/>
      <c r="BK13" s="367"/>
      <c r="BL13" s="367"/>
      <c r="BM13" s="367"/>
      <c r="BN13" s="367"/>
      <c r="BO13" s="367"/>
      <c r="BP13" s="367"/>
      <c r="BQ13" s="367"/>
      <c r="BR13" s="367"/>
      <c r="BS13" s="367"/>
      <c r="BT13" s="367"/>
      <c r="BU13" s="367"/>
      <c r="BV13" s="367"/>
      <c r="BW13" s="367"/>
      <c r="BX13" s="367"/>
      <c r="BY13" s="367"/>
      <c r="BZ13" s="367"/>
      <c r="CA13" s="367"/>
      <c r="CB13" s="367"/>
      <c r="CC13" s="367"/>
      <c r="CD13" s="367"/>
      <c r="CE13" s="367"/>
      <c r="CF13" s="367"/>
      <c r="CG13" s="367"/>
      <c r="CH13" s="367"/>
      <c r="CI13" s="367"/>
      <c r="CJ13" s="367"/>
      <c r="CK13" s="367"/>
      <c r="CL13" s="367"/>
      <c r="CM13" s="367"/>
      <c r="CN13" s="367"/>
      <c r="CO13" s="367"/>
      <c r="CP13" s="367"/>
      <c r="CQ13" s="367"/>
      <c r="CR13" s="367"/>
      <c r="CS13" s="367"/>
      <c r="CT13" s="367"/>
      <c r="CU13" s="367"/>
      <c r="CV13" s="367"/>
      <c r="CW13" s="367"/>
      <c r="CX13" s="367"/>
      <c r="CY13" s="367"/>
      <c r="CZ13" s="367"/>
      <c r="DA13" s="367"/>
      <c r="DB13" s="367"/>
      <c r="DC13" s="367"/>
      <c r="DD13" s="367"/>
      <c r="DE13" s="367"/>
    </row>
    <row r="14" spans="1:109" s="259" customFormat="1" x14ac:dyDescent="0.15">
      <c r="A14" s="367"/>
      <c r="B14" s="367"/>
      <c r="C14" s="367"/>
      <c r="D14" s="367"/>
      <c r="E14" s="367"/>
      <c r="F14" s="367"/>
      <c r="G14" s="367"/>
      <c r="H14" s="367"/>
      <c r="I14" s="367"/>
      <c r="J14" s="367"/>
      <c r="K14" s="367"/>
      <c r="L14" s="367"/>
      <c r="M14" s="367"/>
      <c r="N14" s="367"/>
      <c r="O14" s="367"/>
      <c r="P14" s="367"/>
      <c r="Q14" s="367"/>
      <c r="R14" s="367"/>
      <c r="S14" s="367"/>
      <c r="T14" s="367"/>
      <c r="U14" s="367"/>
      <c r="V14" s="367"/>
      <c r="W14" s="367"/>
      <c r="X14" s="367"/>
      <c r="Y14" s="367"/>
      <c r="Z14" s="367"/>
      <c r="AA14" s="367"/>
      <c r="AB14" s="367"/>
      <c r="AC14" s="367"/>
      <c r="AD14" s="367"/>
      <c r="AE14" s="367"/>
      <c r="AF14" s="367"/>
      <c r="AG14" s="367"/>
      <c r="AH14" s="367"/>
      <c r="AI14" s="367"/>
      <c r="AJ14" s="367"/>
      <c r="AK14" s="367"/>
      <c r="AL14" s="367"/>
      <c r="AM14" s="367"/>
      <c r="AN14" s="367"/>
      <c r="AO14" s="367"/>
      <c r="AP14" s="367"/>
      <c r="AQ14" s="367"/>
      <c r="AR14" s="367"/>
      <c r="AS14" s="367"/>
      <c r="AT14" s="367"/>
      <c r="AU14" s="367"/>
      <c r="AV14" s="367"/>
      <c r="AW14" s="367"/>
      <c r="AX14" s="367"/>
      <c r="AY14" s="367"/>
      <c r="AZ14" s="367"/>
      <c r="BA14" s="367"/>
      <c r="BB14" s="367"/>
      <c r="BC14" s="367"/>
      <c r="BD14" s="367"/>
      <c r="BE14" s="367"/>
      <c r="BF14" s="367"/>
      <c r="BG14" s="367"/>
      <c r="BH14" s="367"/>
      <c r="BI14" s="367"/>
      <c r="BJ14" s="367"/>
      <c r="BK14" s="367"/>
      <c r="BL14" s="367"/>
      <c r="BM14" s="367"/>
      <c r="BN14" s="367"/>
      <c r="BO14" s="367"/>
      <c r="BP14" s="367"/>
      <c r="BQ14" s="367"/>
      <c r="BR14" s="367"/>
      <c r="BS14" s="367"/>
      <c r="BT14" s="367"/>
      <c r="BU14" s="367"/>
      <c r="BV14" s="367"/>
      <c r="BW14" s="367"/>
      <c r="BX14" s="367"/>
      <c r="BY14" s="367"/>
      <c r="BZ14" s="367"/>
      <c r="CA14" s="367"/>
      <c r="CB14" s="367"/>
      <c r="CC14" s="367"/>
      <c r="CD14" s="367"/>
      <c r="CE14" s="367"/>
      <c r="CF14" s="367"/>
      <c r="CG14" s="367"/>
      <c r="CH14" s="367"/>
      <c r="CI14" s="367"/>
      <c r="CJ14" s="367"/>
      <c r="CK14" s="367"/>
      <c r="CL14" s="367"/>
      <c r="CM14" s="367"/>
      <c r="CN14" s="367"/>
      <c r="CO14" s="367"/>
      <c r="CP14" s="367"/>
      <c r="CQ14" s="367"/>
      <c r="CR14" s="367"/>
      <c r="CS14" s="367"/>
      <c r="CT14" s="367"/>
      <c r="CU14" s="367"/>
      <c r="CV14" s="367"/>
      <c r="CW14" s="367"/>
      <c r="CX14" s="367"/>
      <c r="CY14" s="367"/>
      <c r="CZ14" s="367"/>
      <c r="DA14" s="367"/>
      <c r="DB14" s="367"/>
      <c r="DC14" s="367"/>
      <c r="DD14" s="367"/>
      <c r="DE14" s="367"/>
    </row>
    <row r="15" spans="1:109" s="259" customFormat="1" x14ac:dyDescent="0.15">
      <c r="A15" s="366"/>
      <c r="B15" s="367"/>
      <c r="C15" s="367"/>
      <c r="D15" s="367"/>
      <c r="E15" s="367"/>
      <c r="F15" s="367"/>
      <c r="G15" s="367"/>
      <c r="H15" s="367"/>
      <c r="I15" s="367"/>
      <c r="J15" s="367"/>
      <c r="K15" s="367"/>
      <c r="L15" s="367"/>
      <c r="M15" s="367"/>
      <c r="N15" s="367"/>
      <c r="O15" s="367"/>
      <c r="P15" s="367"/>
      <c r="Q15" s="367"/>
      <c r="R15" s="367"/>
      <c r="S15" s="367"/>
      <c r="T15" s="367"/>
      <c r="U15" s="367"/>
      <c r="V15" s="367"/>
      <c r="W15" s="367"/>
      <c r="X15" s="367"/>
      <c r="Y15" s="367"/>
      <c r="Z15" s="367"/>
      <c r="AA15" s="367"/>
      <c r="AB15" s="367"/>
      <c r="AC15" s="367"/>
      <c r="AD15" s="367"/>
      <c r="AE15" s="367"/>
      <c r="AF15" s="367"/>
      <c r="AG15" s="367"/>
      <c r="AH15" s="367"/>
      <c r="AI15" s="367"/>
      <c r="AJ15" s="367"/>
      <c r="AK15" s="367"/>
      <c r="AL15" s="367"/>
      <c r="AM15" s="367"/>
      <c r="AN15" s="367"/>
      <c r="AO15" s="367"/>
      <c r="AP15" s="367"/>
      <c r="AQ15" s="367"/>
      <c r="AR15" s="367"/>
      <c r="AS15" s="367"/>
      <c r="AT15" s="367"/>
      <c r="AU15" s="367"/>
      <c r="AV15" s="367"/>
      <c r="AW15" s="367"/>
      <c r="AX15" s="367"/>
      <c r="AY15" s="367"/>
      <c r="AZ15" s="367"/>
      <c r="BA15" s="367"/>
      <c r="BB15" s="367"/>
      <c r="BC15" s="367"/>
      <c r="BD15" s="367"/>
      <c r="BE15" s="367"/>
      <c r="BF15" s="367"/>
      <c r="BG15" s="367"/>
      <c r="BH15" s="367"/>
      <c r="BI15" s="367"/>
      <c r="BJ15" s="367"/>
      <c r="BK15" s="367"/>
      <c r="BL15" s="367"/>
      <c r="BM15" s="367"/>
      <c r="BN15" s="367"/>
      <c r="BO15" s="367"/>
      <c r="BP15" s="367"/>
      <c r="BQ15" s="367"/>
      <c r="BR15" s="367"/>
      <c r="BS15" s="367"/>
      <c r="BT15" s="367"/>
      <c r="BU15" s="367"/>
      <c r="BV15" s="367"/>
      <c r="BW15" s="367"/>
      <c r="BX15" s="367"/>
      <c r="BY15" s="367"/>
      <c r="BZ15" s="367"/>
      <c r="CA15" s="367"/>
      <c r="CB15" s="367"/>
      <c r="CC15" s="367"/>
      <c r="CD15" s="367"/>
      <c r="CE15" s="367"/>
      <c r="CF15" s="367"/>
      <c r="CG15" s="367"/>
      <c r="CH15" s="367"/>
      <c r="CI15" s="367"/>
      <c r="CJ15" s="367"/>
      <c r="CK15" s="367"/>
      <c r="CL15" s="367"/>
      <c r="CM15" s="367"/>
      <c r="CN15" s="367"/>
      <c r="CO15" s="367"/>
      <c r="CP15" s="367"/>
      <c r="CQ15" s="367"/>
      <c r="CR15" s="367"/>
      <c r="CS15" s="367"/>
      <c r="CT15" s="367"/>
      <c r="CU15" s="367"/>
      <c r="CV15" s="367"/>
      <c r="CW15" s="367"/>
      <c r="CX15" s="367"/>
      <c r="CY15" s="367"/>
      <c r="CZ15" s="367"/>
      <c r="DA15" s="367"/>
      <c r="DB15" s="367"/>
      <c r="DC15" s="367"/>
      <c r="DD15" s="367"/>
      <c r="DE15" s="367"/>
    </row>
    <row r="16" spans="1:109" s="259" customFormat="1" x14ac:dyDescent="0.15">
      <c r="A16" s="366"/>
      <c r="B16" s="367"/>
      <c r="C16" s="367"/>
      <c r="D16" s="367"/>
      <c r="E16" s="367"/>
      <c r="F16" s="367"/>
      <c r="G16" s="367"/>
      <c r="H16" s="367"/>
      <c r="I16" s="367"/>
      <c r="J16" s="367"/>
      <c r="K16" s="367"/>
      <c r="L16" s="367"/>
      <c r="M16" s="367"/>
      <c r="N16" s="367"/>
      <c r="O16" s="367"/>
      <c r="P16" s="367"/>
      <c r="Q16" s="367"/>
      <c r="R16" s="367"/>
      <c r="S16" s="367"/>
      <c r="T16" s="367"/>
      <c r="U16" s="367"/>
      <c r="V16" s="367"/>
      <c r="W16" s="367"/>
      <c r="X16" s="367"/>
      <c r="Y16" s="367"/>
      <c r="Z16" s="367"/>
      <c r="AA16" s="367"/>
      <c r="AB16" s="367"/>
      <c r="AC16" s="367"/>
      <c r="AD16" s="367"/>
      <c r="AE16" s="367"/>
      <c r="AF16" s="367"/>
      <c r="AG16" s="367"/>
      <c r="AH16" s="367"/>
      <c r="AI16" s="367"/>
      <c r="AJ16" s="367"/>
      <c r="AK16" s="367"/>
      <c r="AL16" s="367"/>
      <c r="AM16" s="367"/>
      <c r="AN16" s="367"/>
      <c r="AO16" s="367"/>
      <c r="AP16" s="367"/>
      <c r="AQ16" s="367"/>
      <c r="AR16" s="367"/>
      <c r="AS16" s="367"/>
      <c r="AT16" s="367"/>
      <c r="AU16" s="367"/>
      <c r="AV16" s="367"/>
      <c r="AW16" s="367"/>
      <c r="AX16" s="367"/>
      <c r="AY16" s="367"/>
      <c r="AZ16" s="367"/>
      <c r="BA16" s="367"/>
      <c r="BB16" s="367"/>
      <c r="BC16" s="367"/>
      <c r="BD16" s="367"/>
      <c r="BE16" s="367"/>
      <c r="BF16" s="367"/>
      <c r="BG16" s="367"/>
      <c r="BH16" s="367"/>
      <c r="BI16" s="367"/>
      <c r="BJ16" s="367"/>
      <c r="BK16" s="367"/>
      <c r="BL16" s="367"/>
      <c r="BM16" s="367"/>
      <c r="BN16" s="367"/>
      <c r="BO16" s="367"/>
      <c r="BP16" s="367"/>
      <c r="BQ16" s="367"/>
      <c r="BR16" s="367"/>
      <c r="BS16" s="367"/>
      <c r="BT16" s="367"/>
      <c r="BU16" s="367"/>
      <c r="BV16" s="367"/>
      <c r="BW16" s="367"/>
      <c r="BX16" s="367"/>
      <c r="BY16" s="367"/>
      <c r="BZ16" s="367"/>
      <c r="CA16" s="367"/>
      <c r="CB16" s="367"/>
      <c r="CC16" s="367"/>
      <c r="CD16" s="367"/>
      <c r="CE16" s="367"/>
      <c r="CF16" s="367"/>
      <c r="CG16" s="367"/>
      <c r="CH16" s="367"/>
      <c r="CI16" s="367"/>
      <c r="CJ16" s="367"/>
      <c r="CK16" s="367"/>
      <c r="CL16" s="367"/>
      <c r="CM16" s="367"/>
      <c r="CN16" s="367"/>
      <c r="CO16" s="367"/>
      <c r="CP16" s="367"/>
      <c r="CQ16" s="367"/>
      <c r="CR16" s="367"/>
      <c r="CS16" s="367"/>
      <c r="CT16" s="367"/>
      <c r="CU16" s="367"/>
      <c r="CV16" s="367"/>
      <c r="CW16" s="367"/>
      <c r="CX16" s="367"/>
      <c r="CY16" s="367"/>
      <c r="CZ16" s="367"/>
      <c r="DA16" s="367"/>
      <c r="DB16" s="367"/>
      <c r="DC16" s="367"/>
      <c r="DD16" s="367"/>
      <c r="DE16" s="367"/>
    </row>
    <row r="17" spans="1:109" s="259" customFormat="1" x14ac:dyDescent="0.15">
      <c r="A17" s="366"/>
      <c r="B17" s="367"/>
      <c r="C17" s="367"/>
      <c r="D17" s="367"/>
      <c r="E17" s="367"/>
      <c r="F17" s="367"/>
      <c r="G17" s="367"/>
      <c r="H17" s="367"/>
      <c r="I17" s="367"/>
      <c r="J17" s="367"/>
      <c r="K17" s="367"/>
      <c r="L17" s="367"/>
      <c r="M17" s="367"/>
      <c r="N17" s="367"/>
      <c r="O17" s="367"/>
      <c r="P17" s="367"/>
      <c r="Q17" s="367"/>
      <c r="R17" s="367"/>
      <c r="S17" s="367"/>
      <c r="T17" s="367"/>
      <c r="U17" s="367"/>
      <c r="V17" s="367"/>
      <c r="W17" s="367"/>
      <c r="X17" s="367"/>
      <c r="Y17" s="367"/>
      <c r="Z17" s="367"/>
      <c r="AA17" s="367"/>
      <c r="AB17" s="367"/>
      <c r="AC17" s="367"/>
      <c r="AD17" s="367"/>
      <c r="AE17" s="367"/>
      <c r="AF17" s="367"/>
      <c r="AG17" s="367"/>
      <c r="AH17" s="367"/>
      <c r="AI17" s="367"/>
      <c r="AJ17" s="367"/>
      <c r="AK17" s="367"/>
      <c r="AL17" s="367"/>
      <c r="AM17" s="367"/>
      <c r="AN17" s="367"/>
      <c r="AO17" s="367"/>
      <c r="AP17" s="367"/>
      <c r="AQ17" s="367"/>
      <c r="AR17" s="367"/>
      <c r="AS17" s="367"/>
      <c r="AT17" s="367"/>
      <c r="AU17" s="367"/>
      <c r="AV17" s="367"/>
      <c r="AW17" s="367"/>
      <c r="AX17" s="367"/>
      <c r="AY17" s="367"/>
      <c r="AZ17" s="367"/>
      <c r="BA17" s="367"/>
      <c r="BB17" s="367"/>
      <c r="BC17" s="367"/>
      <c r="BD17" s="367"/>
      <c r="BE17" s="367"/>
      <c r="BF17" s="367"/>
      <c r="BG17" s="367"/>
      <c r="BH17" s="367"/>
      <c r="BI17" s="367"/>
      <c r="BJ17" s="367"/>
      <c r="BK17" s="367"/>
      <c r="BL17" s="367"/>
      <c r="BM17" s="367"/>
      <c r="BN17" s="367"/>
      <c r="BO17" s="367"/>
      <c r="BP17" s="367"/>
      <c r="BQ17" s="367"/>
      <c r="BR17" s="367"/>
      <c r="BS17" s="367"/>
      <c r="BT17" s="367"/>
      <c r="BU17" s="367"/>
      <c r="BV17" s="367"/>
      <c r="BW17" s="367"/>
      <c r="BX17" s="367"/>
      <c r="BY17" s="367"/>
      <c r="BZ17" s="367"/>
      <c r="CA17" s="367"/>
      <c r="CB17" s="367"/>
      <c r="CC17" s="367"/>
      <c r="CD17" s="367"/>
      <c r="CE17" s="367"/>
      <c r="CF17" s="367"/>
      <c r="CG17" s="367"/>
      <c r="CH17" s="367"/>
      <c r="CI17" s="367"/>
      <c r="CJ17" s="367"/>
      <c r="CK17" s="367"/>
      <c r="CL17" s="367"/>
      <c r="CM17" s="367"/>
      <c r="CN17" s="367"/>
      <c r="CO17" s="367"/>
      <c r="CP17" s="367"/>
      <c r="CQ17" s="367"/>
      <c r="CR17" s="367"/>
      <c r="CS17" s="367"/>
      <c r="CT17" s="367"/>
      <c r="CU17" s="367"/>
      <c r="CV17" s="367"/>
      <c r="CW17" s="367"/>
      <c r="CX17" s="367"/>
      <c r="CY17" s="367"/>
      <c r="CZ17" s="367"/>
      <c r="DA17" s="367"/>
      <c r="DB17" s="367"/>
      <c r="DC17" s="367"/>
      <c r="DD17" s="367"/>
      <c r="DE17" s="367"/>
    </row>
    <row r="18" spans="1:109" s="259" customFormat="1" x14ac:dyDescent="0.15">
      <c r="A18" s="366"/>
      <c r="B18" s="367"/>
      <c r="C18" s="367"/>
      <c r="D18" s="367"/>
      <c r="E18" s="367"/>
      <c r="F18" s="367"/>
      <c r="G18" s="367"/>
      <c r="H18" s="367"/>
      <c r="I18" s="367"/>
      <c r="J18" s="367"/>
      <c r="K18" s="367"/>
      <c r="L18" s="367"/>
      <c r="M18" s="367"/>
      <c r="N18" s="367"/>
      <c r="O18" s="367"/>
      <c r="P18" s="367"/>
      <c r="Q18" s="367"/>
      <c r="R18" s="367"/>
      <c r="S18" s="367"/>
      <c r="T18" s="367"/>
      <c r="U18" s="367"/>
      <c r="V18" s="367"/>
      <c r="W18" s="367"/>
      <c r="X18" s="367"/>
      <c r="Y18" s="367"/>
      <c r="Z18" s="367"/>
      <c r="AA18" s="367"/>
      <c r="AB18" s="367"/>
      <c r="AC18" s="367"/>
      <c r="AD18" s="367"/>
      <c r="AE18" s="367"/>
      <c r="AF18" s="367"/>
      <c r="AG18" s="367"/>
      <c r="AH18" s="367"/>
      <c r="AI18" s="367"/>
      <c r="AJ18" s="367"/>
      <c r="AK18" s="367"/>
      <c r="AL18" s="367"/>
      <c r="AM18" s="367"/>
      <c r="AN18" s="367"/>
      <c r="AO18" s="367"/>
      <c r="AP18" s="367"/>
      <c r="AQ18" s="367"/>
      <c r="AR18" s="367"/>
      <c r="AS18" s="367"/>
      <c r="AT18" s="367"/>
      <c r="AU18" s="367"/>
      <c r="AV18" s="367"/>
      <c r="AW18" s="367"/>
      <c r="AX18" s="367"/>
      <c r="AY18" s="367"/>
      <c r="AZ18" s="367"/>
      <c r="BA18" s="367"/>
      <c r="BB18" s="367"/>
      <c r="BC18" s="367"/>
      <c r="BD18" s="367"/>
      <c r="BE18" s="367"/>
      <c r="BF18" s="367"/>
      <c r="BG18" s="367"/>
      <c r="BH18" s="367"/>
      <c r="BI18" s="367"/>
      <c r="BJ18" s="367"/>
      <c r="BK18" s="367"/>
      <c r="BL18" s="367"/>
      <c r="BM18" s="367"/>
      <c r="BN18" s="367"/>
      <c r="BO18" s="367"/>
      <c r="BP18" s="367"/>
      <c r="BQ18" s="367"/>
      <c r="BR18" s="367"/>
      <c r="BS18" s="367"/>
      <c r="BT18" s="367"/>
      <c r="BU18" s="367"/>
      <c r="BV18" s="367"/>
      <c r="BW18" s="367"/>
      <c r="BX18" s="367"/>
      <c r="BY18" s="367"/>
      <c r="BZ18" s="367"/>
      <c r="CA18" s="367"/>
      <c r="CB18" s="367"/>
      <c r="CC18" s="367"/>
      <c r="CD18" s="367"/>
      <c r="CE18" s="367"/>
      <c r="CF18" s="367"/>
      <c r="CG18" s="367"/>
      <c r="CH18" s="367"/>
      <c r="CI18" s="367"/>
      <c r="CJ18" s="367"/>
      <c r="CK18" s="367"/>
      <c r="CL18" s="367"/>
      <c r="CM18" s="367"/>
      <c r="CN18" s="367"/>
      <c r="CO18" s="367"/>
      <c r="CP18" s="367"/>
      <c r="CQ18" s="367"/>
      <c r="CR18" s="367"/>
      <c r="CS18" s="367"/>
      <c r="CT18" s="367"/>
      <c r="CU18" s="367"/>
      <c r="CV18" s="367"/>
      <c r="CW18" s="367"/>
      <c r="CX18" s="367"/>
      <c r="CY18" s="367"/>
      <c r="CZ18" s="367"/>
      <c r="DA18" s="367"/>
      <c r="DB18" s="367"/>
      <c r="DC18" s="367"/>
      <c r="DD18" s="367"/>
      <c r="DE18" s="367"/>
    </row>
    <row r="19" spans="1:109" x14ac:dyDescent="0.15">
      <c r="DD19" s="366"/>
      <c r="DE19" s="366"/>
    </row>
    <row r="20" spans="1:109" x14ac:dyDescent="0.15">
      <c r="DD20" s="366"/>
      <c r="DE20" s="366"/>
    </row>
    <row r="21" spans="1:109" ht="17.25" customHeight="1" x14ac:dyDescent="0.15">
      <c r="B21" s="368"/>
      <c r="C21" s="369"/>
      <c r="D21" s="369"/>
      <c r="E21" s="369"/>
      <c r="F21" s="369"/>
      <c r="G21" s="369"/>
      <c r="H21" s="369"/>
      <c r="I21" s="369"/>
      <c r="J21" s="369"/>
      <c r="K21" s="369"/>
      <c r="L21" s="369"/>
      <c r="M21" s="369"/>
      <c r="N21" s="370"/>
      <c r="O21" s="369"/>
      <c r="P21" s="369"/>
      <c r="Q21" s="369"/>
      <c r="R21" s="369"/>
      <c r="S21" s="369"/>
      <c r="T21" s="369"/>
      <c r="U21" s="369"/>
      <c r="V21" s="369"/>
      <c r="W21" s="369"/>
      <c r="X21" s="369"/>
      <c r="Y21" s="369"/>
      <c r="Z21" s="369"/>
      <c r="AA21" s="369"/>
      <c r="AB21" s="369"/>
      <c r="AC21" s="369"/>
      <c r="AD21" s="369"/>
      <c r="AE21" s="369"/>
      <c r="AF21" s="369"/>
      <c r="AG21" s="369"/>
      <c r="AH21" s="369"/>
      <c r="AI21" s="369"/>
      <c r="AJ21" s="369"/>
      <c r="AK21" s="369"/>
      <c r="AL21" s="369"/>
      <c r="AM21" s="369"/>
      <c r="AN21" s="369"/>
      <c r="AO21" s="369"/>
      <c r="AP21" s="369"/>
      <c r="AQ21" s="369"/>
      <c r="AR21" s="369"/>
      <c r="AS21" s="369"/>
      <c r="AT21" s="370"/>
      <c r="AU21" s="369"/>
      <c r="AV21" s="369"/>
      <c r="AW21" s="369"/>
      <c r="AX21" s="369"/>
      <c r="AY21" s="369"/>
      <c r="AZ21" s="369"/>
      <c r="BA21" s="369"/>
      <c r="BB21" s="369"/>
      <c r="BC21" s="369"/>
      <c r="BD21" s="369"/>
      <c r="BE21" s="369"/>
      <c r="BF21" s="370"/>
      <c r="BG21" s="369"/>
      <c r="BH21" s="369"/>
      <c r="BI21" s="369"/>
      <c r="BJ21" s="369"/>
      <c r="BK21" s="369"/>
      <c r="BL21" s="369"/>
      <c r="BM21" s="369"/>
      <c r="BN21" s="369"/>
      <c r="BO21" s="369"/>
      <c r="BP21" s="369"/>
      <c r="BQ21" s="369"/>
      <c r="BR21" s="370"/>
      <c r="BS21" s="369"/>
      <c r="BT21" s="369"/>
      <c r="BU21" s="369"/>
      <c r="BV21" s="369"/>
      <c r="BW21" s="369"/>
      <c r="BX21" s="369"/>
      <c r="BY21" s="369"/>
      <c r="BZ21" s="369"/>
      <c r="CA21" s="369"/>
      <c r="CB21" s="369"/>
      <c r="CC21" s="369"/>
      <c r="CD21" s="370"/>
      <c r="CE21" s="369"/>
      <c r="CF21" s="369"/>
      <c r="CG21" s="369"/>
      <c r="CH21" s="369"/>
      <c r="CI21" s="369"/>
      <c r="CJ21" s="369"/>
      <c r="CK21" s="369"/>
      <c r="CL21" s="369"/>
      <c r="CM21" s="369"/>
      <c r="CN21" s="369"/>
      <c r="CO21" s="369"/>
      <c r="CP21" s="370"/>
      <c r="CQ21" s="369"/>
      <c r="CR21" s="369"/>
      <c r="CS21" s="369"/>
      <c r="CT21" s="369"/>
      <c r="CU21" s="369"/>
      <c r="CV21" s="369"/>
      <c r="CW21" s="369"/>
      <c r="CX21" s="369"/>
      <c r="CY21" s="369"/>
      <c r="CZ21" s="369"/>
      <c r="DA21" s="369"/>
      <c r="DB21" s="370"/>
      <c r="DC21" s="369"/>
      <c r="DD21" s="371"/>
      <c r="DE21" s="366"/>
    </row>
    <row r="22" spans="1:109" ht="17.25" customHeight="1" x14ac:dyDescent="0.15">
      <c r="B22" s="372"/>
    </row>
    <row r="23" spans="1:109" x14ac:dyDescent="0.15">
      <c r="B23" s="372"/>
    </row>
    <row r="24" spans="1:109" x14ac:dyDescent="0.15">
      <c r="B24" s="372"/>
    </row>
    <row r="25" spans="1:109" x14ac:dyDescent="0.15">
      <c r="B25" s="372"/>
    </row>
    <row r="26" spans="1:109" x14ac:dyDescent="0.15">
      <c r="B26" s="372"/>
    </row>
    <row r="27" spans="1:109" x14ac:dyDescent="0.15">
      <c r="B27" s="372"/>
    </row>
    <row r="28" spans="1:109" x14ac:dyDescent="0.15">
      <c r="B28" s="372"/>
    </row>
    <row r="29" spans="1:109" x14ac:dyDescent="0.15">
      <c r="B29" s="372"/>
    </row>
    <row r="30" spans="1:109" x14ac:dyDescent="0.15">
      <c r="B30" s="372"/>
    </row>
    <row r="31" spans="1:109" x14ac:dyDescent="0.15">
      <c r="B31" s="372"/>
    </row>
    <row r="32" spans="1:109" x14ac:dyDescent="0.15">
      <c r="B32" s="372"/>
    </row>
    <row r="33" spans="2:109" x14ac:dyDescent="0.15">
      <c r="B33" s="372"/>
    </row>
    <row r="34" spans="2:109" x14ac:dyDescent="0.15">
      <c r="B34" s="372"/>
    </row>
    <row r="35" spans="2:109" x14ac:dyDescent="0.15">
      <c r="B35" s="372"/>
    </row>
    <row r="36" spans="2:109" x14ac:dyDescent="0.15">
      <c r="B36" s="372"/>
    </row>
    <row r="37" spans="2:109" x14ac:dyDescent="0.15">
      <c r="B37" s="372"/>
    </row>
    <row r="38" spans="2:109" x14ac:dyDescent="0.15">
      <c r="B38" s="372"/>
    </row>
    <row r="39" spans="2:109" x14ac:dyDescent="0.15">
      <c r="B39" s="374"/>
      <c r="C39" s="375"/>
      <c r="D39" s="375"/>
      <c r="E39" s="375"/>
      <c r="F39" s="375"/>
      <c r="G39" s="375"/>
      <c r="H39" s="375"/>
      <c r="I39" s="375"/>
      <c r="J39" s="375"/>
      <c r="K39" s="375"/>
      <c r="L39" s="375"/>
      <c r="M39" s="375"/>
      <c r="N39" s="375"/>
      <c r="O39" s="375"/>
      <c r="P39" s="375"/>
      <c r="Q39" s="375"/>
      <c r="R39" s="375"/>
      <c r="S39" s="375"/>
      <c r="T39" s="375"/>
      <c r="U39" s="375"/>
      <c r="V39" s="375"/>
      <c r="W39" s="375"/>
      <c r="X39" s="375"/>
      <c r="Y39" s="375"/>
      <c r="Z39" s="375"/>
      <c r="AA39" s="375"/>
      <c r="AB39" s="375"/>
      <c r="AC39" s="375"/>
      <c r="AD39" s="375"/>
      <c r="AE39" s="375"/>
      <c r="AF39" s="375"/>
      <c r="AG39" s="375"/>
      <c r="AH39" s="375"/>
      <c r="AI39" s="375"/>
      <c r="AJ39" s="375"/>
      <c r="AK39" s="375"/>
      <c r="AL39" s="375"/>
      <c r="AM39" s="375"/>
      <c r="AN39" s="375"/>
      <c r="AO39" s="375"/>
      <c r="AP39" s="375"/>
      <c r="AQ39" s="375"/>
      <c r="AR39" s="375"/>
      <c r="AS39" s="375"/>
      <c r="AT39" s="375"/>
      <c r="AU39" s="375"/>
      <c r="AV39" s="375"/>
      <c r="AW39" s="375"/>
      <c r="AX39" s="375"/>
      <c r="AY39" s="375"/>
      <c r="AZ39" s="375"/>
      <c r="BA39" s="375"/>
      <c r="BB39" s="375"/>
      <c r="BC39" s="375"/>
      <c r="BD39" s="375"/>
      <c r="BE39" s="375"/>
      <c r="BF39" s="375"/>
      <c r="BG39" s="375"/>
      <c r="BH39" s="375"/>
      <c r="BI39" s="375"/>
      <c r="BJ39" s="375"/>
      <c r="BK39" s="375"/>
      <c r="BL39" s="375"/>
      <c r="BM39" s="375"/>
      <c r="BN39" s="375"/>
      <c r="BO39" s="375"/>
      <c r="BP39" s="375"/>
      <c r="BQ39" s="375"/>
      <c r="BR39" s="375"/>
      <c r="BS39" s="375"/>
      <c r="BT39" s="375"/>
      <c r="BU39" s="375"/>
      <c r="BV39" s="375"/>
      <c r="BW39" s="375"/>
      <c r="BX39" s="375"/>
      <c r="BY39" s="375"/>
      <c r="BZ39" s="375"/>
      <c r="CA39" s="375"/>
      <c r="CB39" s="375"/>
      <c r="CC39" s="375"/>
      <c r="CD39" s="375"/>
      <c r="CE39" s="375"/>
      <c r="CF39" s="375"/>
      <c r="CG39" s="375"/>
      <c r="CH39" s="375"/>
      <c r="CI39" s="375"/>
      <c r="CJ39" s="375"/>
      <c r="CK39" s="375"/>
      <c r="CL39" s="375"/>
      <c r="CM39" s="375"/>
      <c r="CN39" s="375"/>
      <c r="CO39" s="375"/>
      <c r="CP39" s="375"/>
      <c r="CQ39" s="375"/>
      <c r="CR39" s="375"/>
      <c r="CS39" s="375"/>
      <c r="CT39" s="375"/>
      <c r="CU39" s="375"/>
      <c r="CV39" s="375"/>
      <c r="CW39" s="375"/>
      <c r="CX39" s="375"/>
      <c r="CY39" s="375"/>
      <c r="CZ39" s="375"/>
      <c r="DA39" s="375"/>
      <c r="DB39" s="375"/>
      <c r="DC39" s="375"/>
      <c r="DD39" s="376"/>
    </row>
    <row r="40" spans="2:109" x14ac:dyDescent="0.15">
      <c r="B40" s="377"/>
      <c r="DD40" s="377"/>
      <c r="DE40" s="366"/>
    </row>
    <row r="41" spans="2:109" ht="17.25" x14ac:dyDescent="0.15">
      <c r="B41" s="378" t="s">
        <v>608</v>
      </c>
      <c r="C41" s="369"/>
      <c r="D41" s="369"/>
      <c r="E41" s="369"/>
      <c r="F41" s="369"/>
      <c r="G41" s="369"/>
      <c r="H41" s="369"/>
      <c r="I41" s="369"/>
      <c r="J41" s="369"/>
      <c r="K41" s="369"/>
      <c r="L41" s="369"/>
      <c r="M41" s="369"/>
      <c r="N41" s="369"/>
      <c r="O41" s="369"/>
      <c r="P41" s="369"/>
      <c r="Q41" s="369"/>
      <c r="R41" s="369"/>
      <c r="S41" s="369"/>
      <c r="T41" s="369"/>
      <c r="U41" s="369"/>
      <c r="V41" s="369"/>
      <c r="W41" s="369"/>
      <c r="X41" s="369"/>
      <c r="Y41" s="369"/>
      <c r="Z41" s="369"/>
      <c r="AA41" s="369"/>
      <c r="AB41" s="369"/>
      <c r="AC41" s="369"/>
      <c r="AD41" s="369"/>
      <c r="AE41" s="369"/>
      <c r="AF41" s="369"/>
      <c r="AG41" s="369"/>
      <c r="AH41" s="369"/>
      <c r="AI41" s="369"/>
      <c r="AJ41" s="369"/>
      <c r="AK41" s="369"/>
      <c r="AL41" s="369"/>
      <c r="AM41" s="369"/>
      <c r="AN41" s="369"/>
      <c r="AO41" s="369"/>
      <c r="AP41" s="369"/>
      <c r="AQ41" s="369"/>
      <c r="AR41" s="369"/>
      <c r="AS41" s="369"/>
      <c r="AT41" s="369"/>
      <c r="AU41" s="369"/>
      <c r="AV41" s="369"/>
      <c r="AW41" s="369"/>
      <c r="AX41" s="369"/>
      <c r="AY41" s="369"/>
      <c r="AZ41" s="369"/>
      <c r="BA41" s="369"/>
      <c r="BB41" s="369"/>
      <c r="BC41" s="369"/>
      <c r="BD41" s="369"/>
      <c r="BE41" s="369"/>
      <c r="BF41" s="369"/>
      <c r="BG41" s="369"/>
      <c r="BH41" s="369"/>
      <c r="BI41" s="369"/>
      <c r="BJ41" s="369"/>
      <c r="BK41" s="369"/>
      <c r="BL41" s="369"/>
      <c r="BM41" s="369"/>
      <c r="BN41" s="369"/>
      <c r="BO41" s="369"/>
      <c r="BP41" s="369"/>
      <c r="BQ41" s="369"/>
      <c r="BR41" s="369"/>
      <c r="BS41" s="369"/>
      <c r="BT41" s="369"/>
      <c r="BU41" s="369"/>
      <c r="BV41" s="369"/>
      <c r="BW41" s="369"/>
      <c r="BX41" s="369"/>
      <c r="BY41" s="369"/>
      <c r="BZ41" s="369"/>
      <c r="CA41" s="369"/>
      <c r="CB41" s="369"/>
      <c r="CC41" s="369"/>
      <c r="CD41" s="369"/>
      <c r="CE41" s="369"/>
      <c r="CF41" s="369"/>
      <c r="CG41" s="369"/>
      <c r="CH41" s="369"/>
      <c r="CI41" s="369"/>
      <c r="CJ41" s="369"/>
      <c r="CK41" s="369"/>
      <c r="CL41" s="369"/>
      <c r="CM41" s="369"/>
      <c r="CN41" s="369"/>
      <c r="CO41" s="369"/>
      <c r="CP41" s="369"/>
      <c r="CQ41" s="369"/>
      <c r="CR41" s="369"/>
      <c r="CS41" s="369"/>
      <c r="CT41" s="369"/>
      <c r="CU41" s="369"/>
      <c r="CV41" s="369"/>
      <c r="CW41" s="369"/>
      <c r="CX41" s="369"/>
      <c r="CY41" s="369"/>
      <c r="CZ41" s="369"/>
      <c r="DA41" s="369"/>
      <c r="DB41" s="369"/>
      <c r="DC41" s="369"/>
      <c r="DD41" s="371"/>
    </row>
    <row r="42" spans="2:109" x14ac:dyDescent="0.15">
      <c r="B42" s="372"/>
      <c r="G42" s="379"/>
      <c r="I42" s="380"/>
      <c r="J42" s="380"/>
      <c r="K42" s="380"/>
      <c r="AM42" s="379"/>
      <c r="AN42" s="379" t="s">
        <v>609</v>
      </c>
      <c r="AP42" s="380"/>
      <c r="AQ42" s="380"/>
      <c r="AR42" s="380"/>
      <c r="AY42" s="379"/>
      <c r="BA42" s="380"/>
      <c r="BB42" s="380"/>
      <c r="BC42" s="380"/>
      <c r="BK42" s="379"/>
      <c r="BM42" s="380"/>
      <c r="BN42" s="380"/>
      <c r="BO42" s="380"/>
      <c r="BW42" s="379"/>
      <c r="BY42" s="380"/>
      <c r="BZ42" s="380"/>
      <c r="CA42" s="380"/>
      <c r="CI42" s="379"/>
      <c r="CK42" s="380"/>
      <c r="CL42" s="380"/>
      <c r="CM42" s="380"/>
      <c r="CU42" s="379"/>
      <c r="CW42" s="380"/>
      <c r="CX42" s="380"/>
      <c r="CY42" s="380"/>
    </row>
    <row r="43" spans="2:109" ht="13.5" customHeight="1" x14ac:dyDescent="0.15">
      <c r="B43" s="372"/>
      <c r="AN43" s="1252" t="s">
        <v>617</v>
      </c>
      <c r="AO43" s="1253"/>
      <c r="AP43" s="1253"/>
      <c r="AQ43" s="1253"/>
      <c r="AR43" s="1253"/>
      <c r="AS43" s="1253"/>
      <c r="AT43" s="1253"/>
      <c r="AU43" s="1253"/>
      <c r="AV43" s="1253"/>
      <c r="AW43" s="1253"/>
      <c r="AX43" s="1253"/>
      <c r="AY43" s="1253"/>
      <c r="AZ43" s="1253"/>
      <c r="BA43" s="1253"/>
      <c r="BB43" s="1253"/>
      <c r="BC43" s="1253"/>
      <c r="BD43" s="1253"/>
      <c r="BE43" s="1253"/>
      <c r="BF43" s="1253"/>
      <c r="BG43" s="1253"/>
      <c r="BH43" s="1253"/>
      <c r="BI43" s="1253"/>
      <c r="BJ43" s="1253"/>
      <c r="BK43" s="1253"/>
      <c r="BL43" s="1253"/>
      <c r="BM43" s="1253"/>
      <c r="BN43" s="1253"/>
      <c r="BO43" s="1253"/>
      <c r="BP43" s="1253"/>
      <c r="BQ43" s="1253"/>
      <c r="BR43" s="1253"/>
      <c r="BS43" s="1253"/>
      <c r="BT43" s="1253"/>
      <c r="BU43" s="1253"/>
      <c r="BV43" s="1253"/>
      <c r="BW43" s="1253"/>
      <c r="BX43" s="1253"/>
      <c r="BY43" s="1253"/>
      <c r="BZ43" s="1253"/>
      <c r="CA43" s="1253"/>
      <c r="CB43" s="1253"/>
      <c r="CC43" s="1253"/>
      <c r="CD43" s="1253"/>
      <c r="CE43" s="1253"/>
      <c r="CF43" s="1253"/>
      <c r="CG43" s="1253"/>
      <c r="CH43" s="1253"/>
      <c r="CI43" s="1253"/>
      <c r="CJ43" s="1253"/>
      <c r="CK43" s="1253"/>
      <c r="CL43" s="1253"/>
      <c r="CM43" s="1253"/>
      <c r="CN43" s="1253"/>
      <c r="CO43" s="1253"/>
      <c r="CP43" s="1253"/>
      <c r="CQ43" s="1253"/>
      <c r="CR43" s="1253"/>
      <c r="CS43" s="1253"/>
      <c r="CT43" s="1253"/>
      <c r="CU43" s="1253"/>
      <c r="CV43" s="1253"/>
      <c r="CW43" s="1253"/>
      <c r="CX43" s="1253"/>
      <c r="CY43" s="1253"/>
      <c r="CZ43" s="1253"/>
      <c r="DA43" s="1253"/>
      <c r="DB43" s="1253"/>
      <c r="DC43" s="1254"/>
    </row>
    <row r="44" spans="2:109" x14ac:dyDescent="0.15">
      <c r="B44" s="372"/>
      <c r="AN44" s="1255"/>
      <c r="AO44" s="1256"/>
      <c r="AP44" s="1256"/>
      <c r="AQ44" s="1256"/>
      <c r="AR44" s="1256"/>
      <c r="AS44" s="1256"/>
      <c r="AT44" s="1256"/>
      <c r="AU44" s="1256"/>
      <c r="AV44" s="1256"/>
      <c r="AW44" s="1256"/>
      <c r="AX44" s="1256"/>
      <c r="AY44" s="1256"/>
      <c r="AZ44" s="1256"/>
      <c r="BA44" s="1256"/>
      <c r="BB44" s="1256"/>
      <c r="BC44" s="1256"/>
      <c r="BD44" s="1256"/>
      <c r="BE44" s="1256"/>
      <c r="BF44" s="1256"/>
      <c r="BG44" s="1256"/>
      <c r="BH44" s="1256"/>
      <c r="BI44" s="1256"/>
      <c r="BJ44" s="1256"/>
      <c r="BK44" s="1256"/>
      <c r="BL44" s="1256"/>
      <c r="BM44" s="1256"/>
      <c r="BN44" s="1256"/>
      <c r="BO44" s="1256"/>
      <c r="BP44" s="1256"/>
      <c r="BQ44" s="1256"/>
      <c r="BR44" s="1256"/>
      <c r="BS44" s="1256"/>
      <c r="BT44" s="1256"/>
      <c r="BU44" s="1256"/>
      <c r="BV44" s="1256"/>
      <c r="BW44" s="1256"/>
      <c r="BX44" s="1256"/>
      <c r="BY44" s="1256"/>
      <c r="BZ44" s="1256"/>
      <c r="CA44" s="1256"/>
      <c r="CB44" s="1256"/>
      <c r="CC44" s="1256"/>
      <c r="CD44" s="1256"/>
      <c r="CE44" s="1256"/>
      <c r="CF44" s="1256"/>
      <c r="CG44" s="1256"/>
      <c r="CH44" s="1256"/>
      <c r="CI44" s="1256"/>
      <c r="CJ44" s="1256"/>
      <c r="CK44" s="1256"/>
      <c r="CL44" s="1256"/>
      <c r="CM44" s="1256"/>
      <c r="CN44" s="1256"/>
      <c r="CO44" s="1256"/>
      <c r="CP44" s="1256"/>
      <c r="CQ44" s="1256"/>
      <c r="CR44" s="1256"/>
      <c r="CS44" s="1256"/>
      <c r="CT44" s="1256"/>
      <c r="CU44" s="1256"/>
      <c r="CV44" s="1256"/>
      <c r="CW44" s="1256"/>
      <c r="CX44" s="1256"/>
      <c r="CY44" s="1256"/>
      <c r="CZ44" s="1256"/>
      <c r="DA44" s="1256"/>
      <c r="DB44" s="1256"/>
      <c r="DC44" s="1257"/>
    </row>
    <row r="45" spans="2:109" x14ac:dyDescent="0.15">
      <c r="B45" s="372"/>
      <c r="AN45" s="1255"/>
      <c r="AO45" s="1256"/>
      <c r="AP45" s="1256"/>
      <c r="AQ45" s="1256"/>
      <c r="AR45" s="1256"/>
      <c r="AS45" s="1256"/>
      <c r="AT45" s="1256"/>
      <c r="AU45" s="1256"/>
      <c r="AV45" s="1256"/>
      <c r="AW45" s="1256"/>
      <c r="AX45" s="1256"/>
      <c r="AY45" s="1256"/>
      <c r="AZ45" s="1256"/>
      <c r="BA45" s="1256"/>
      <c r="BB45" s="1256"/>
      <c r="BC45" s="1256"/>
      <c r="BD45" s="1256"/>
      <c r="BE45" s="1256"/>
      <c r="BF45" s="1256"/>
      <c r="BG45" s="1256"/>
      <c r="BH45" s="1256"/>
      <c r="BI45" s="1256"/>
      <c r="BJ45" s="1256"/>
      <c r="BK45" s="1256"/>
      <c r="BL45" s="1256"/>
      <c r="BM45" s="1256"/>
      <c r="BN45" s="1256"/>
      <c r="BO45" s="1256"/>
      <c r="BP45" s="1256"/>
      <c r="BQ45" s="1256"/>
      <c r="BR45" s="1256"/>
      <c r="BS45" s="1256"/>
      <c r="BT45" s="1256"/>
      <c r="BU45" s="1256"/>
      <c r="BV45" s="1256"/>
      <c r="BW45" s="1256"/>
      <c r="BX45" s="1256"/>
      <c r="BY45" s="1256"/>
      <c r="BZ45" s="1256"/>
      <c r="CA45" s="1256"/>
      <c r="CB45" s="1256"/>
      <c r="CC45" s="1256"/>
      <c r="CD45" s="1256"/>
      <c r="CE45" s="1256"/>
      <c r="CF45" s="1256"/>
      <c r="CG45" s="1256"/>
      <c r="CH45" s="1256"/>
      <c r="CI45" s="1256"/>
      <c r="CJ45" s="1256"/>
      <c r="CK45" s="1256"/>
      <c r="CL45" s="1256"/>
      <c r="CM45" s="1256"/>
      <c r="CN45" s="1256"/>
      <c r="CO45" s="1256"/>
      <c r="CP45" s="1256"/>
      <c r="CQ45" s="1256"/>
      <c r="CR45" s="1256"/>
      <c r="CS45" s="1256"/>
      <c r="CT45" s="1256"/>
      <c r="CU45" s="1256"/>
      <c r="CV45" s="1256"/>
      <c r="CW45" s="1256"/>
      <c r="CX45" s="1256"/>
      <c r="CY45" s="1256"/>
      <c r="CZ45" s="1256"/>
      <c r="DA45" s="1256"/>
      <c r="DB45" s="1256"/>
      <c r="DC45" s="1257"/>
    </row>
    <row r="46" spans="2:109" x14ac:dyDescent="0.15">
      <c r="B46" s="372"/>
      <c r="AN46" s="1255"/>
      <c r="AO46" s="1256"/>
      <c r="AP46" s="1256"/>
      <c r="AQ46" s="1256"/>
      <c r="AR46" s="1256"/>
      <c r="AS46" s="1256"/>
      <c r="AT46" s="1256"/>
      <c r="AU46" s="1256"/>
      <c r="AV46" s="1256"/>
      <c r="AW46" s="1256"/>
      <c r="AX46" s="1256"/>
      <c r="AY46" s="1256"/>
      <c r="AZ46" s="1256"/>
      <c r="BA46" s="1256"/>
      <c r="BB46" s="1256"/>
      <c r="BC46" s="1256"/>
      <c r="BD46" s="1256"/>
      <c r="BE46" s="1256"/>
      <c r="BF46" s="1256"/>
      <c r="BG46" s="1256"/>
      <c r="BH46" s="1256"/>
      <c r="BI46" s="1256"/>
      <c r="BJ46" s="1256"/>
      <c r="BK46" s="1256"/>
      <c r="BL46" s="1256"/>
      <c r="BM46" s="1256"/>
      <c r="BN46" s="1256"/>
      <c r="BO46" s="1256"/>
      <c r="BP46" s="1256"/>
      <c r="BQ46" s="1256"/>
      <c r="BR46" s="1256"/>
      <c r="BS46" s="1256"/>
      <c r="BT46" s="1256"/>
      <c r="BU46" s="1256"/>
      <c r="BV46" s="1256"/>
      <c r="BW46" s="1256"/>
      <c r="BX46" s="1256"/>
      <c r="BY46" s="1256"/>
      <c r="BZ46" s="1256"/>
      <c r="CA46" s="1256"/>
      <c r="CB46" s="1256"/>
      <c r="CC46" s="1256"/>
      <c r="CD46" s="1256"/>
      <c r="CE46" s="1256"/>
      <c r="CF46" s="1256"/>
      <c r="CG46" s="1256"/>
      <c r="CH46" s="1256"/>
      <c r="CI46" s="1256"/>
      <c r="CJ46" s="1256"/>
      <c r="CK46" s="1256"/>
      <c r="CL46" s="1256"/>
      <c r="CM46" s="1256"/>
      <c r="CN46" s="1256"/>
      <c r="CO46" s="1256"/>
      <c r="CP46" s="1256"/>
      <c r="CQ46" s="1256"/>
      <c r="CR46" s="1256"/>
      <c r="CS46" s="1256"/>
      <c r="CT46" s="1256"/>
      <c r="CU46" s="1256"/>
      <c r="CV46" s="1256"/>
      <c r="CW46" s="1256"/>
      <c r="CX46" s="1256"/>
      <c r="CY46" s="1256"/>
      <c r="CZ46" s="1256"/>
      <c r="DA46" s="1256"/>
      <c r="DB46" s="1256"/>
      <c r="DC46" s="1257"/>
    </row>
    <row r="47" spans="2:109" x14ac:dyDescent="0.15">
      <c r="B47" s="372"/>
      <c r="AN47" s="1258"/>
      <c r="AO47" s="1259"/>
      <c r="AP47" s="1259"/>
      <c r="AQ47" s="1259"/>
      <c r="AR47" s="1259"/>
      <c r="AS47" s="1259"/>
      <c r="AT47" s="1259"/>
      <c r="AU47" s="1259"/>
      <c r="AV47" s="1259"/>
      <c r="AW47" s="1259"/>
      <c r="AX47" s="1259"/>
      <c r="AY47" s="1259"/>
      <c r="AZ47" s="1259"/>
      <c r="BA47" s="1259"/>
      <c r="BB47" s="1259"/>
      <c r="BC47" s="1259"/>
      <c r="BD47" s="1259"/>
      <c r="BE47" s="1259"/>
      <c r="BF47" s="1259"/>
      <c r="BG47" s="1259"/>
      <c r="BH47" s="1259"/>
      <c r="BI47" s="1259"/>
      <c r="BJ47" s="1259"/>
      <c r="BK47" s="1259"/>
      <c r="BL47" s="1259"/>
      <c r="BM47" s="1259"/>
      <c r="BN47" s="1259"/>
      <c r="BO47" s="1259"/>
      <c r="BP47" s="1259"/>
      <c r="BQ47" s="1259"/>
      <c r="BR47" s="1259"/>
      <c r="BS47" s="1259"/>
      <c r="BT47" s="1259"/>
      <c r="BU47" s="1259"/>
      <c r="BV47" s="1259"/>
      <c r="BW47" s="1259"/>
      <c r="BX47" s="1259"/>
      <c r="BY47" s="1259"/>
      <c r="BZ47" s="1259"/>
      <c r="CA47" s="1259"/>
      <c r="CB47" s="1259"/>
      <c r="CC47" s="1259"/>
      <c r="CD47" s="1259"/>
      <c r="CE47" s="1259"/>
      <c r="CF47" s="1259"/>
      <c r="CG47" s="1259"/>
      <c r="CH47" s="1259"/>
      <c r="CI47" s="1259"/>
      <c r="CJ47" s="1259"/>
      <c r="CK47" s="1259"/>
      <c r="CL47" s="1259"/>
      <c r="CM47" s="1259"/>
      <c r="CN47" s="1259"/>
      <c r="CO47" s="1259"/>
      <c r="CP47" s="1259"/>
      <c r="CQ47" s="1259"/>
      <c r="CR47" s="1259"/>
      <c r="CS47" s="1259"/>
      <c r="CT47" s="1259"/>
      <c r="CU47" s="1259"/>
      <c r="CV47" s="1259"/>
      <c r="CW47" s="1259"/>
      <c r="CX47" s="1259"/>
      <c r="CY47" s="1259"/>
      <c r="CZ47" s="1259"/>
      <c r="DA47" s="1259"/>
      <c r="DB47" s="1259"/>
      <c r="DC47" s="1260"/>
    </row>
    <row r="48" spans="2:109" x14ac:dyDescent="0.15">
      <c r="B48" s="372"/>
      <c r="H48" s="381"/>
      <c r="I48" s="381"/>
      <c r="J48" s="381"/>
      <c r="AN48" s="381"/>
      <c r="AO48" s="381"/>
      <c r="AP48" s="381"/>
      <c r="AZ48" s="381"/>
      <c r="BA48" s="381"/>
      <c r="BB48" s="381"/>
      <c r="BL48" s="381"/>
      <c r="BM48" s="381"/>
      <c r="BN48" s="381"/>
      <c r="BX48" s="381"/>
      <c r="BY48" s="381"/>
      <c r="BZ48" s="381"/>
      <c r="CJ48" s="381"/>
      <c r="CK48" s="381"/>
      <c r="CL48" s="381"/>
      <c r="CV48" s="381"/>
      <c r="CW48" s="381"/>
      <c r="CX48" s="381"/>
    </row>
    <row r="49" spans="1:109" x14ac:dyDescent="0.15">
      <c r="B49" s="372"/>
      <c r="AN49" s="366" t="s">
        <v>610</v>
      </c>
    </row>
    <row r="50" spans="1:109" x14ac:dyDescent="0.15">
      <c r="B50" s="372"/>
      <c r="G50" s="1261"/>
      <c r="H50" s="1261"/>
      <c r="I50" s="1261"/>
      <c r="J50" s="1261"/>
      <c r="K50" s="382"/>
      <c r="L50" s="382"/>
      <c r="M50" s="383"/>
      <c r="N50" s="383"/>
      <c r="AN50" s="1262"/>
      <c r="AO50" s="1263"/>
      <c r="AP50" s="1263"/>
      <c r="AQ50" s="1263"/>
      <c r="AR50" s="1263"/>
      <c r="AS50" s="1263"/>
      <c r="AT50" s="1263"/>
      <c r="AU50" s="1263"/>
      <c r="AV50" s="1263"/>
      <c r="AW50" s="1263"/>
      <c r="AX50" s="1263"/>
      <c r="AY50" s="1263"/>
      <c r="AZ50" s="1263"/>
      <c r="BA50" s="1263"/>
      <c r="BB50" s="1263"/>
      <c r="BC50" s="1263"/>
      <c r="BD50" s="1263"/>
      <c r="BE50" s="1263"/>
      <c r="BF50" s="1263"/>
      <c r="BG50" s="1263"/>
      <c r="BH50" s="1263"/>
      <c r="BI50" s="1263"/>
      <c r="BJ50" s="1263"/>
      <c r="BK50" s="1263"/>
      <c r="BL50" s="1263"/>
      <c r="BM50" s="1263"/>
      <c r="BN50" s="1263"/>
      <c r="BO50" s="1264"/>
      <c r="BP50" s="1265" t="s">
        <v>567</v>
      </c>
      <c r="BQ50" s="1265"/>
      <c r="BR50" s="1265"/>
      <c r="BS50" s="1265"/>
      <c r="BT50" s="1265"/>
      <c r="BU50" s="1265"/>
      <c r="BV50" s="1265"/>
      <c r="BW50" s="1265"/>
      <c r="BX50" s="1265" t="s">
        <v>568</v>
      </c>
      <c r="BY50" s="1265"/>
      <c r="BZ50" s="1265"/>
      <c r="CA50" s="1265"/>
      <c r="CB50" s="1265"/>
      <c r="CC50" s="1265"/>
      <c r="CD50" s="1265"/>
      <c r="CE50" s="1265"/>
      <c r="CF50" s="1265" t="s">
        <v>569</v>
      </c>
      <c r="CG50" s="1265"/>
      <c r="CH50" s="1265"/>
      <c r="CI50" s="1265"/>
      <c r="CJ50" s="1265"/>
      <c r="CK50" s="1265"/>
      <c r="CL50" s="1265"/>
      <c r="CM50" s="1265"/>
      <c r="CN50" s="1265" t="s">
        <v>570</v>
      </c>
      <c r="CO50" s="1265"/>
      <c r="CP50" s="1265"/>
      <c r="CQ50" s="1265"/>
      <c r="CR50" s="1265"/>
      <c r="CS50" s="1265"/>
      <c r="CT50" s="1265"/>
      <c r="CU50" s="1265"/>
      <c r="CV50" s="1265" t="s">
        <v>571</v>
      </c>
      <c r="CW50" s="1265"/>
      <c r="CX50" s="1265"/>
      <c r="CY50" s="1265"/>
      <c r="CZ50" s="1265"/>
      <c r="DA50" s="1265"/>
      <c r="DB50" s="1265"/>
      <c r="DC50" s="1265"/>
    </row>
    <row r="51" spans="1:109" ht="13.5" customHeight="1" x14ac:dyDescent="0.15">
      <c r="B51" s="372"/>
      <c r="G51" s="1271"/>
      <c r="H51" s="1271"/>
      <c r="I51" s="1269"/>
      <c r="J51" s="1269"/>
      <c r="K51" s="1267"/>
      <c r="L51" s="1267"/>
      <c r="M51" s="1267"/>
      <c r="N51" s="1267"/>
      <c r="AM51" s="381"/>
      <c r="AN51" s="1268" t="s">
        <v>611</v>
      </c>
      <c r="AO51" s="1268"/>
      <c r="AP51" s="1268"/>
      <c r="AQ51" s="1268"/>
      <c r="AR51" s="1268"/>
      <c r="AS51" s="1268"/>
      <c r="AT51" s="1268"/>
      <c r="AU51" s="1268"/>
      <c r="AV51" s="1268"/>
      <c r="AW51" s="1268"/>
      <c r="AX51" s="1268"/>
      <c r="AY51" s="1268"/>
      <c r="AZ51" s="1268"/>
      <c r="BA51" s="1268"/>
      <c r="BB51" s="1268" t="s">
        <v>612</v>
      </c>
      <c r="BC51" s="1268"/>
      <c r="BD51" s="1268"/>
      <c r="BE51" s="1268"/>
      <c r="BF51" s="1268"/>
      <c r="BG51" s="1268"/>
      <c r="BH51" s="1268"/>
      <c r="BI51" s="1268"/>
      <c r="BJ51" s="1268"/>
      <c r="BK51" s="1268"/>
      <c r="BL51" s="1268"/>
      <c r="BM51" s="1268"/>
      <c r="BN51" s="1268"/>
      <c r="BO51" s="1268"/>
      <c r="BP51" s="1266">
        <v>52.1</v>
      </c>
      <c r="BQ51" s="1266"/>
      <c r="BR51" s="1266"/>
      <c r="BS51" s="1266"/>
      <c r="BT51" s="1266"/>
      <c r="BU51" s="1266"/>
      <c r="BV51" s="1266"/>
      <c r="BW51" s="1266"/>
      <c r="BX51" s="1266">
        <v>55.4</v>
      </c>
      <c r="BY51" s="1266"/>
      <c r="BZ51" s="1266"/>
      <c r="CA51" s="1266"/>
      <c r="CB51" s="1266"/>
      <c r="CC51" s="1266"/>
      <c r="CD51" s="1266"/>
      <c r="CE51" s="1266"/>
      <c r="CF51" s="1266">
        <v>32.700000000000003</v>
      </c>
      <c r="CG51" s="1266"/>
      <c r="CH51" s="1266"/>
      <c r="CI51" s="1266"/>
      <c r="CJ51" s="1266"/>
      <c r="CK51" s="1266"/>
      <c r="CL51" s="1266"/>
      <c r="CM51" s="1266"/>
      <c r="CN51" s="1266">
        <v>11.9</v>
      </c>
      <c r="CO51" s="1266"/>
      <c r="CP51" s="1266"/>
      <c r="CQ51" s="1266"/>
      <c r="CR51" s="1266"/>
      <c r="CS51" s="1266"/>
      <c r="CT51" s="1266"/>
      <c r="CU51" s="1266"/>
      <c r="CV51" s="1266">
        <v>18.8</v>
      </c>
      <c r="CW51" s="1266"/>
      <c r="CX51" s="1266"/>
      <c r="CY51" s="1266"/>
      <c r="CZ51" s="1266"/>
      <c r="DA51" s="1266"/>
      <c r="DB51" s="1266"/>
      <c r="DC51" s="1266"/>
    </row>
    <row r="52" spans="1:109" x14ac:dyDescent="0.15">
      <c r="B52" s="372"/>
      <c r="G52" s="1271"/>
      <c r="H52" s="1271"/>
      <c r="I52" s="1269"/>
      <c r="J52" s="1269"/>
      <c r="K52" s="1267"/>
      <c r="L52" s="1267"/>
      <c r="M52" s="1267"/>
      <c r="N52" s="1267"/>
      <c r="AM52" s="381"/>
      <c r="AN52" s="1268"/>
      <c r="AO52" s="1268"/>
      <c r="AP52" s="1268"/>
      <c r="AQ52" s="1268"/>
      <c r="AR52" s="1268"/>
      <c r="AS52" s="1268"/>
      <c r="AT52" s="1268"/>
      <c r="AU52" s="1268"/>
      <c r="AV52" s="1268"/>
      <c r="AW52" s="1268"/>
      <c r="AX52" s="1268"/>
      <c r="AY52" s="1268"/>
      <c r="AZ52" s="1268"/>
      <c r="BA52" s="1268"/>
      <c r="BB52" s="1268"/>
      <c r="BC52" s="1268"/>
      <c r="BD52" s="1268"/>
      <c r="BE52" s="1268"/>
      <c r="BF52" s="1268"/>
      <c r="BG52" s="1268"/>
      <c r="BH52" s="1268"/>
      <c r="BI52" s="1268"/>
      <c r="BJ52" s="1268"/>
      <c r="BK52" s="1268"/>
      <c r="BL52" s="1268"/>
      <c r="BM52" s="1268"/>
      <c r="BN52" s="1268"/>
      <c r="BO52" s="1268"/>
      <c r="BP52" s="1266"/>
      <c r="BQ52" s="1266"/>
      <c r="BR52" s="1266"/>
      <c r="BS52" s="1266"/>
      <c r="BT52" s="1266"/>
      <c r="BU52" s="1266"/>
      <c r="BV52" s="1266"/>
      <c r="BW52" s="1266"/>
      <c r="BX52" s="1266"/>
      <c r="BY52" s="1266"/>
      <c r="BZ52" s="1266"/>
      <c r="CA52" s="1266"/>
      <c r="CB52" s="1266"/>
      <c r="CC52" s="1266"/>
      <c r="CD52" s="1266"/>
      <c r="CE52" s="1266"/>
      <c r="CF52" s="1266"/>
      <c r="CG52" s="1266"/>
      <c r="CH52" s="1266"/>
      <c r="CI52" s="1266"/>
      <c r="CJ52" s="1266"/>
      <c r="CK52" s="1266"/>
      <c r="CL52" s="1266"/>
      <c r="CM52" s="1266"/>
      <c r="CN52" s="1266"/>
      <c r="CO52" s="1266"/>
      <c r="CP52" s="1266"/>
      <c r="CQ52" s="1266"/>
      <c r="CR52" s="1266"/>
      <c r="CS52" s="1266"/>
      <c r="CT52" s="1266"/>
      <c r="CU52" s="1266"/>
      <c r="CV52" s="1266"/>
      <c r="CW52" s="1266"/>
      <c r="CX52" s="1266"/>
      <c r="CY52" s="1266"/>
      <c r="CZ52" s="1266"/>
      <c r="DA52" s="1266"/>
      <c r="DB52" s="1266"/>
      <c r="DC52" s="1266"/>
    </row>
    <row r="53" spans="1:109" x14ac:dyDescent="0.15">
      <c r="A53" s="380"/>
      <c r="B53" s="372"/>
      <c r="G53" s="1271"/>
      <c r="H53" s="1271"/>
      <c r="I53" s="1261"/>
      <c r="J53" s="1261"/>
      <c r="K53" s="1267"/>
      <c r="L53" s="1267"/>
      <c r="M53" s="1267"/>
      <c r="N53" s="1267"/>
      <c r="AM53" s="381"/>
      <c r="AN53" s="1268"/>
      <c r="AO53" s="1268"/>
      <c r="AP53" s="1268"/>
      <c r="AQ53" s="1268"/>
      <c r="AR53" s="1268"/>
      <c r="AS53" s="1268"/>
      <c r="AT53" s="1268"/>
      <c r="AU53" s="1268"/>
      <c r="AV53" s="1268"/>
      <c r="AW53" s="1268"/>
      <c r="AX53" s="1268"/>
      <c r="AY53" s="1268"/>
      <c r="AZ53" s="1268"/>
      <c r="BA53" s="1268"/>
      <c r="BB53" s="1268" t="s">
        <v>613</v>
      </c>
      <c r="BC53" s="1268"/>
      <c r="BD53" s="1268"/>
      <c r="BE53" s="1268"/>
      <c r="BF53" s="1268"/>
      <c r="BG53" s="1268"/>
      <c r="BH53" s="1268"/>
      <c r="BI53" s="1268"/>
      <c r="BJ53" s="1268"/>
      <c r="BK53" s="1268"/>
      <c r="BL53" s="1268"/>
      <c r="BM53" s="1268"/>
      <c r="BN53" s="1268"/>
      <c r="BO53" s="1268"/>
      <c r="BP53" s="1266">
        <v>64.099999999999994</v>
      </c>
      <c r="BQ53" s="1266"/>
      <c r="BR53" s="1266"/>
      <c r="BS53" s="1266"/>
      <c r="BT53" s="1266"/>
      <c r="BU53" s="1266"/>
      <c r="BV53" s="1266"/>
      <c r="BW53" s="1266"/>
      <c r="BX53" s="1266">
        <v>65.099999999999994</v>
      </c>
      <c r="BY53" s="1266"/>
      <c r="BZ53" s="1266"/>
      <c r="CA53" s="1266"/>
      <c r="CB53" s="1266"/>
      <c r="CC53" s="1266"/>
      <c r="CD53" s="1266"/>
      <c r="CE53" s="1266"/>
      <c r="CF53" s="1266">
        <v>65.3</v>
      </c>
      <c r="CG53" s="1266"/>
      <c r="CH53" s="1266"/>
      <c r="CI53" s="1266"/>
      <c r="CJ53" s="1266"/>
      <c r="CK53" s="1266"/>
      <c r="CL53" s="1266"/>
      <c r="CM53" s="1266"/>
      <c r="CN53" s="1266">
        <v>66.3</v>
      </c>
      <c r="CO53" s="1266"/>
      <c r="CP53" s="1266"/>
      <c r="CQ53" s="1266"/>
      <c r="CR53" s="1266"/>
      <c r="CS53" s="1266"/>
      <c r="CT53" s="1266"/>
      <c r="CU53" s="1266"/>
      <c r="CV53" s="1266">
        <v>64.5</v>
      </c>
      <c r="CW53" s="1266"/>
      <c r="CX53" s="1266"/>
      <c r="CY53" s="1266"/>
      <c r="CZ53" s="1266"/>
      <c r="DA53" s="1266"/>
      <c r="DB53" s="1266"/>
      <c r="DC53" s="1266"/>
    </row>
    <row r="54" spans="1:109" x14ac:dyDescent="0.15">
      <c r="A54" s="380"/>
      <c r="B54" s="372"/>
      <c r="G54" s="1271"/>
      <c r="H54" s="1271"/>
      <c r="I54" s="1261"/>
      <c r="J54" s="1261"/>
      <c r="K54" s="1267"/>
      <c r="L54" s="1267"/>
      <c r="M54" s="1267"/>
      <c r="N54" s="1267"/>
      <c r="AM54" s="381"/>
      <c r="AN54" s="1268"/>
      <c r="AO54" s="1268"/>
      <c r="AP54" s="1268"/>
      <c r="AQ54" s="1268"/>
      <c r="AR54" s="1268"/>
      <c r="AS54" s="1268"/>
      <c r="AT54" s="1268"/>
      <c r="AU54" s="1268"/>
      <c r="AV54" s="1268"/>
      <c r="AW54" s="1268"/>
      <c r="AX54" s="1268"/>
      <c r="AY54" s="1268"/>
      <c r="AZ54" s="1268"/>
      <c r="BA54" s="1268"/>
      <c r="BB54" s="1268"/>
      <c r="BC54" s="1268"/>
      <c r="BD54" s="1268"/>
      <c r="BE54" s="1268"/>
      <c r="BF54" s="1268"/>
      <c r="BG54" s="1268"/>
      <c r="BH54" s="1268"/>
      <c r="BI54" s="1268"/>
      <c r="BJ54" s="1268"/>
      <c r="BK54" s="1268"/>
      <c r="BL54" s="1268"/>
      <c r="BM54" s="1268"/>
      <c r="BN54" s="1268"/>
      <c r="BO54" s="1268"/>
      <c r="BP54" s="1266"/>
      <c r="BQ54" s="1266"/>
      <c r="BR54" s="1266"/>
      <c r="BS54" s="1266"/>
      <c r="BT54" s="1266"/>
      <c r="BU54" s="1266"/>
      <c r="BV54" s="1266"/>
      <c r="BW54" s="1266"/>
      <c r="BX54" s="1266"/>
      <c r="BY54" s="1266"/>
      <c r="BZ54" s="1266"/>
      <c r="CA54" s="1266"/>
      <c r="CB54" s="1266"/>
      <c r="CC54" s="1266"/>
      <c r="CD54" s="1266"/>
      <c r="CE54" s="1266"/>
      <c r="CF54" s="1266"/>
      <c r="CG54" s="1266"/>
      <c r="CH54" s="1266"/>
      <c r="CI54" s="1266"/>
      <c r="CJ54" s="1266"/>
      <c r="CK54" s="1266"/>
      <c r="CL54" s="1266"/>
      <c r="CM54" s="1266"/>
      <c r="CN54" s="1266"/>
      <c r="CO54" s="1266"/>
      <c r="CP54" s="1266"/>
      <c r="CQ54" s="1266"/>
      <c r="CR54" s="1266"/>
      <c r="CS54" s="1266"/>
      <c r="CT54" s="1266"/>
      <c r="CU54" s="1266"/>
      <c r="CV54" s="1266"/>
      <c r="CW54" s="1266"/>
      <c r="CX54" s="1266"/>
      <c r="CY54" s="1266"/>
      <c r="CZ54" s="1266"/>
      <c r="DA54" s="1266"/>
      <c r="DB54" s="1266"/>
      <c r="DC54" s="1266"/>
    </row>
    <row r="55" spans="1:109" x14ac:dyDescent="0.15">
      <c r="A55" s="380"/>
      <c r="B55" s="372"/>
      <c r="G55" s="1261"/>
      <c r="H55" s="1261"/>
      <c r="I55" s="1261"/>
      <c r="J55" s="1261"/>
      <c r="K55" s="1267"/>
      <c r="L55" s="1267"/>
      <c r="M55" s="1267"/>
      <c r="N55" s="1267"/>
      <c r="AN55" s="1265" t="s">
        <v>614</v>
      </c>
      <c r="AO55" s="1265"/>
      <c r="AP55" s="1265"/>
      <c r="AQ55" s="1265"/>
      <c r="AR55" s="1265"/>
      <c r="AS55" s="1265"/>
      <c r="AT55" s="1265"/>
      <c r="AU55" s="1265"/>
      <c r="AV55" s="1265"/>
      <c r="AW55" s="1265"/>
      <c r="AX55" s="1265"/>
      <c r="AY55" s="1265"/>
      <c r="AZ55" s="1265"/>
      <c r="BA55" s="1265"/>
      <c r="BB55" s="1268" t="s">
        <v>612</v>
      </c>
      <c r="BC55" s="1268"/>
      <c r="BD55" s="1268"/>
      <c r="BE55" s="1268"/>
      <c r="BF55" s="1268"/>
      <c r="BG55" s="1268"/>
      <c r="BH55" s="1268"/>
      <c r="BI55" s="1268"/>
      <c r="BJ55" s="1268"/>
      <c r="BK55" s="1268"/>
      <c r="BL55" s="1268"/>
      <c r="BM55" s="1268"/>
      <c r="BN55" s="1268"/>
      <c r="BO55" s="1268"/>
      <c r="BP55" s="1266">
        <v>0</v>
      </c>
      <c r="BQ55" s="1266"/>
      <c r="BR55" s="1266"/>
      <c r="BS55" s="1266"/>
      <c r="BT55" s="1266"/>
      <c r="BU55" s="1266"/>
      <c r="BV55" s="1266"/>
      <c r="BW55" s="1266"/>
      <c r="BX55" s="1266">
        <v>0</v>
      </c>
      <c r="BY55" s="1266"/>
      <c r="BZ55" s="1266"/>
      <c r="CA55" s="1266"/>
      <c r="CB55" s="1266"/>
      <c r="CC55" s="1266"/>
      <c r="CD55" s="1266"/>
      <c r="CE55" s="1266"/>
      <c r="CF55" s="1266">
        <v>0</v>
      </c>
      <c r="CG55" s="1266"/>
      <c r="CH55" s="1266"/>
      <c r="CI55" s="1266"/>
      <c r="CJ55" s="1266"/>
      <c r="CK55" s="1266"/>
      <c r="CL55" s="1266"/>
      <c r="CM55" s="1266"/>
      <c r="CN55" s="1266">
        <v>0</v>
      </c>
      <c r="CO55" s="1266"/>
      <c r="CP55" s="1266"/>
      <c r="CQ55" s="1266"/>
      <c r="CR55" s="1266"/>
      <c r="CS55" s="1266"/>
      <c r="CT55" s="1266"/>
      <c r="CU55" s="1266"/>
      <c r="CV55" s="1266">
        <v>0</v>
      </c>
      <c r="CW55" s="1266"/>
      <c r="CX55" s="1266"/>
      <c r="CY55" s="1266"/>
      <c r="CZ55" s="1266"/>
      <c r="DA55" s="1266"/>
      <c r="DB55" s="1266"/>
      <c r="DC55" s="1266"/>
    </row>
    <row r="56" spans="1:109" x14ac:dyDescent="0.15">
      <c r="A56" s="380"/>
      <c r="B56" s="372"/>
      <c r="G56" s="1261"/>
      <c r="H56" s="1261"/>
      <c r="I56" s="1261"/>
      <c r="J56" s="1261"/>
      <c r="K56" s="1267"/>
      <c r="L56" s="1267"/>
      <c r="M56" s="1267"/>
      <c r="N56" s="1267"/>
      <c r="AN56" s="1265"/>
      <c r="AO56" s="1265"/>
      <c r="AP56" s="1265"/>
      <c r="AQ56" s="1265"/>
      <c r="AR56" s="1265"/>
      <c r="AS56" s="1265"/>
      <c r="AT56" s="1265"/>
      <c r="AU56" s="1265"/>
      <c r="AV56" s="1265"/>
      <c r="AW56" s="1265"/>
      <c r="AX56" s="1265"/>
      <c r="AY56" s="1265"/>
      <c r="AZ56" s="1265"/>
      <c r="BA56" s="1265"/>
      <c r="BB56" s="1268"/>
      <c r="BC56" s="1268"/>
      <c r="BD56" s="1268"/>
      <c r="BE56" s="1268"/>
      <c r="BF56" s="1268"/>
      <c r="BG56" s="1268"/>
      <c r="BH56" s="1268"/>
      <c r="BI56" s="1268"/>
      <c r="BJ56" s="1268"/>
      <c r="BK56" s="1268"/>
      <c r="BL56" s="1268"/>
      <c r="BM56" s="1268"/>
      <c r="BN56" s="1268"/>
      <c r="BO56" s="1268"/>
      <c r="BP56" s="1266"/>
      <c r="BQ56" s="1266"/>
      <c r="BR56" s="1266"/>
      <c r="BS56" s="1266"/>
      <c r="BT56" s="1266"/>
      <c r="BU56" s="1266"/>
      <c r="BV56" s="1266"/>
      <c r="BW56" s="1266"/>
      <c r="BX56" s="1266"/>
      <c r="BY56" s="1266"/>
      <c r="BZ56" s="1266"/>
      <c r="CA56" s="1266"/>
      <c r="CB56" s="1266"/>
      <c r="CC56" s="1266"/>
      <c r="CD56" s="1266"/>
      <c r="CE56" s="1266"/>
      <c r="CF56" s="1266"/>
      <c r="CG56" s="1266"/>
      <c r="CH56" s="1266"/>
      <c r="CI56" s="1266"/>
      <c r="CJ56" s="1266"/>
      <c r="CK56" s="1266"/>
      <c r="CL56" s="1266"/>
      <c r="CM56" s="1266"/>
      <c r="CN56" s="1266"/>
      <c r="CO56" s="1266"/>
      <c r="CP56" s="1266"/>
      <c r="CQ56" s="1266"/>
      <c r="CR56" s="1266"/>
      <c r="CS56" s="1266"/>
      <c r="CT56" s="1266"/>
      <c r="CU56" s="1266"/>
      <c r="CV56" s="1266"/>
      <c r="CW56" s="1266"/>
      <c r="CX56" s="1266"/>
      <c r="CY56" s="1266"/>
      <c r="CZ56" s="1266"/>
      <c r="DA56" s="1266"/>
      <c r="DB56" s="1266"/>
      <c r="DC56" s="1266"/>
    </row>
    <row r="57" spans="1:109" s="380" customFormat="1" x14ac:dyDescent="0.15">
      <c r="B57" s="384"/>
      <c r="G57" s="1261"/>
      <c r="H57" s="1261"/>
      <c r="I57" s="1270"/>
      <c r="J57" s="1270"/>
      <c r="K57" s="1267"/>
      <c r="L57" s="1267"/>
      <c r="M57" s="1267"/>
      <c r="N57" s="1267"/>
      <c r="AM57" s="366"/>
      <c r="AN57" s="1265"/>
      <c r="AO57" s="1265"/>
      <c r="AP57" s="1265"/>
      <c r="AQ57" s="1265"/>
      <c r="AR57" s="1265"/>
      <c r="AS57" s="1265"/>
      <c r="AT57" s="1265"/>
      <c r="AU57" s="1265"/>
      <c r="AV57" s="1265"/>
      <c r="AW57" s="1265"/>
      <c r="AX57" s="1265"/>
      <c r="AY57" s="1265"/>
      <c r="AZ57" s="1265"/>
      <c r="BA57" s="1265"/>
      <c r="BB57" s="1268" t="s">
        <v>613</v>
      </c>
      <c r="BC57" s="1268"/>
      <c r="BD57" s="1268"/>
      <c r="BE57" s="1268"/>
      <c r="BF57" s="1268"/>
      <c r="BG57" s="1268"/>
      <c r="BH57" s="1268"/>
      <c r="BI57" s="1268"/>
      <c r="BJ57" s="1268"/>
      <c r="BK57" s="1268"/>
      <c r="BL57" s="1268"/>
      <c r="BM57" s="1268"/>
      <c r="BN57" s="1268"/>
      <c r="BO57" s="1268"/>
      <c r="BP57" s="1266">
        <v>59.4</v>
      </c>
      <c r="BQ57" s="1266"/>
      <c r="BR57" s="1266"/>
      <c r="BS57" s="1266"/>
      <c r="BT57" s="1266"/>
      <c r="BU57" s="1266"/>
      <c r="BV57" s="1266"/>
      <c r="BW57" s="1266"/>
      <c r="BX57" s="1266">
        <v>60.4</v>
      </c>
      <c r="BY57" s="1266"/>
      <c r="BZ57" s="1266"/>
      <c r="CA57" s="1266"/>
      <c r="CB57" s="1266"/>
      <c r="CC57" s="1266"/>
      <c r="CD57" s="1266"/>
      <c r="CE57" s="1266"/>
      <c r="CF57" s="1266">
        <v>61.5</v>
      </c>
      <c r="CG57" s="1266"/>
      <c r="CH57" s="1266"/>
      <c r="CI57" s="1266"/>
      <c r="CJ57" s="1266"/>
      <c r="CK57" s="1266"/>
      <c r="CL57" s="1266"/>
      <c r="CM57" s="1266"/>
      <c r="CN57" s="1266">
        <v>60.9</v>
      </c>
      <c r="CO57" s="1266"/>
      <c r="CP57" s="1266"/>
      <c r="CQ57" s="1266"/>
      <c r="CR57" s="1266"/>
      <c r="CS57" s="1266"/>
      <c r="CT57" s="1266"/>
      <c r="CU57" s="1266"/>
      <c r="CV57" s="1266">
        <v>62.3</v>
      </c>
      <c r="CW57" s="1266"/>
      <c r="CX57" s="1266"/>
      <c r="CY57" s="1266"/>
      <c r="CZ57" s="1266"/>
      <c r="DA57" s="1266"/>
      <c r="DB57" s="1266"/>
      <c r="DC57" s="1266"/>
      <c r="DD57" s="385"/>
      <c r="DE57" s="384"/>
    </row>
    <row r="58" spans="1:109" s="380" customFormat="1" x14ac:dyDescent="0.15">
      <c r="A58" s="366"/>
      <c r="B58" s="384"/>
      <c r="G58" s="1261"/>
      <c r="H58" s="1261"/>
      <c r="I58" s="1270"/>
      <c r="J58" s="1270"/>
      <c r="K58" s="1267"/>
      <c r="L58" s="1267"/>
      <c r="M58" s="1267"/>
      <c r="N58" s="1267"/>
      <c r="AM58" s="366"/>
      <c r="AN58" s="1265"/>
      <c r="AO58" s="1265"/>
      <c r="AP58" s="1265"/>
      <c r="AQ58" s="1265"/>
      <c r="AR58" s="1265"/>
      <c r="AS58" s="1265"/>
      <c r="AT58" s="1265"/>
      <c r="AU58" s="1265"/>
      <c r="AV58" s="1265"/>
      <c r="AW58" s="1265"/>
      <c r="AX58" s="1265"/>
      <c r="AY58" s="1265"/>
      <c r="AZ58" s="1265"/>
      <c r="BA58" s="1265"/>
      <c r="BB58" s="1268"/>
      <c r="BC58" s="1268"/>
      <c r="BD58" s="1268"/>
      <c r="BE58" s="1268"/>
      <c r="BF58" s="1268"/>
      <c r="BG58" s="1268"/>
      <c r="BH58" s="1268"/>
      <c r="BI58" s="1268"/>
      <c r="BJ58" s="1268"/>
      <c r="BK58" s="1268"/>
      <c r="BL58" s="1268"/>
      <c r="BM58" s="1268"/>
      <c r="BN58" s="1268"/>
      <c r="BO58" s="1268"/>
      <c r="BP58" s="1266"/>
      <c r="BQ58" s="1266"/>
      <c r="BR58" s="1266"/>
      <c r="BS58" s="1266"/>
      <c r="BT58" s="1266"/>
      <c r="BU58" s="1266"/>
      <c r="BV58" s="1266"/>
      <c r="BW58" s="1266"/>
      <c r="BX58" s="1266"/>
      <c r="BY58" s="1266"/>
      <c r="BZ58" s="1266"/>
      <c r="CA58" s="1266"/>
      <c r="CB58" s="1266"/>
      <c r="CC58" s="1266"/>
      <c r="CD58" s="1266"/>
      <c r="CE58" s="1266"/>
      <c r="CF58" s="1266"/>
      <c r="CG58" s="1266"/>
      <c r="CH58" s="1266"/>
      <c r="CI58" s="1266"/>
      <c r="CJ58" s="1266"/>
      <c r="CK58" s="1266"/>
      <c r="CL58" s="1266"/>
      <c r="CM58" s="1266"/>
      <c r="CN58" s="1266"/>
      <c r="CO58" s="1266"/>
      <c r="CP58" s="1266"/>
      <c r="CQ58" s="1266"/>
      <c r="CR58" s="1266"/>
      <c r="CS58" s="1266"/>
      <c r="CT58" s="1266"/>
      <c r="CU58" s="1266"/>
      <c r="CV58" s="1266"/>
      <c r="CW58" s="1266"/>
      <c r="CX58" s="1266"/>
      <c r="CY58" s="1266"/>
      <c r="CZ58" s="1266"/>
      <c r="DA58" s="1266"/>
      <c r="DB58" s="1266"/>
      <c r="DC58" s="1266"/>
      <c r="DD58" s="385"/>
      <c r="DE58" s="384"/>
    </row>
    <row r="59" spans="1:109" s="380" customFormat="1" x14ac:dyDescent="0.15">
      <c r="A59" s="366"/>
      <c r="B59" s="384"/>
      <c r="K59" s="386"/>
      <c r="L59" s="386"/>
      <c r="M59" s="386"/>
      <c r="N59" s="386"/>
      <c r="AQ59" s="386"/>
      <c r="AR59" s="386"/>
      <c r="AS59" s="386"/>
      <c r="AT59" s="386"/>
      <c r="BC59" s="386"/>
      <c r="BD59" s="386"/>
      <c r="BE59" s="386"/>
      <c r="BF59" s="386"/>
      <c r="BO59" s="386"/>
      <c r="BP59" s="386"/>
      <c r="BQ59" s="386"/>
      <c r="BR59" s="386"/>
      <c r="CA59" s="386"/>
      <c r="CB59" s="386"/>
      <c r="CC59" s="386"/>
      <c r="CD59" s="386"/>
      <c r="CM59" s="386"/>
      <c r="CN59" s="386"/>
      <c r="CO59" s="386"/>
      <c r="CP59" s="386"/>
      <c r="CY59" s="386"/>
      <c r="CZ59" s="386"/>
      <c r="DA59" s="386"/>
      <c r="DB59" s="386"/>
      <c r="DC59" s="386"/>
      <c r="DD59" s="385"/>
      <c r="DE59" s="384"/>
    </row>
    <row r="60" spans="1:109" s="380" customFormat="1" x14ac:dyDescent="0.15">
      <c r="A60" s="366"/>
      <c r="B60" s="384"/>
      <c r="K60" s="386"/>
      <c r="L60" s="386"/>
      <c r="M60" s="386"/>
      <c r="N60" s="386"/>
      <c r="AQ60" s="386"/>
      <c r="AR60" s="386"/>
      <c r="AS60" s="386"/>
      <c r="AT60" s="386"/>
      <c r="BC60" s="386"/>
      <c r="BD60" s="386"/>
      <c r="BE60" s="386"/>
      <c r="BF60" s="386"/>
      <c r="BO60" s="386"/>
      <c r="BP60" s="386"/>
      <c r="BQ60" s="386"/>
      <c r="BR60" s="386"/>
      <c r="CA60" s="386"/>
      <c r="CB60" s="386"/>
      <c r="CC60" s="386"/>
      <c r="CD60" s="386"/>
      <c r="CM60" s="386"/>
      <c r="CN60" s="386"/>
      <c r="CO60" s="386"/>
      <c r="CP60" s="386"/>
      <c r="CY60" s="386"/>
      <c r="CZ60" s="386"/>
      <c r="DA60" s="386"/>
      <c r="DB60" s="386"/>
      <c r="DC60" s="386"/>
      <c r="DD60" s="385"/>
      <c r="DE60" s="384"/>
    </row>
    <row r="61" spans="1:109" s="380" customFormat="1" x14ac:dyDescent="0.15">
      <c r="A61" s="366"/>
      <c r="B61" s="387"/>
      <c r="C61" s="388"/>
      <c r="D61" s="388"/>
      <c r="E61" s="388"/>
      <c r="F61" s="388"/>
      <c r="G61" s="388"/>
      <c r="H61" s="388"/>
      <c r="I61" s="388"/>
      <c r="J61" s="388"/>
      <c r="K61" s="388"/>
      <c r="L61" s="388"/>
      <c r="M61" s="389"/>
      <c r="N61" s="389"/>
      <c r="O61" s="388"/>
      <c r="P61" s="388"/>
      <c r="Q61" s="388"/>
      <c r="R61" s="388"/>
      <c r="S61" s="388"/>
      <c r="T61" s="388"/>
      <c r="U61" s="388"/>
      <c r="V61" s="388"/>
      <c r="W61" s="388"/>
      <c r="X61" s="388"/>
      <c r="Y61" s="388"/>
      <c r="Z61" s="388"/>
      <c r="AA61" s="388"/>
      <c r="AB61" s="388"/>
      <c r="AC61" s="388"/>
      <c r="AD61" s="388"/>
      <c r="AE61" s="388"/>
      <c r="AF61" s="388"/>
      <c r="AG61" s="388"/>
      <c r="AH61" s="388"/>
      <c r="AI61" s="388"/>
      <c r="AJ61" s="388"/>
      <c r="AK61" s="388"/>
      <c r="AL61" s="388"/>
      <c r="AM61" s="388"/>
      <c r="AN61" s="388"/>
      <c r="AO61" s="388"/>
      <c r="AP61" s="388"/>
      <c r="AQ61" s="388"/>
      <c r="AR61" s="388"/>
      <c r="AS61" s="389"/>
      <c r="AT61" s="389"/>
      <c r="AU61" s="388"/>
      <c r="AV61" s="388"/>
      <c r="AW61" s="388"/>
      <c r="AX61" s="388"/>
      <c r="AY61" s="388"/>
      <c r="AZ61" s="388"/>
      <c r="BA61" s="388"/>
      <c r="BB61" s="388"/>
      <c r="BC61" s="388"/>
      <c r="BD61" s="388"/>
      <c r="BE61" s="389"/>
      <c r="BF61" s="389"/>
      <c r="BG61" s="388"/>
      <c r="BH61" s="388"/>
      <c r="BI61" s="388"/>
      <c r="BJ61" s="388"/>
      <c r="BK61" s="388"/>
      <c r="BL61" s="388"/>
      <c r="BM61" s="388"/>
      <c r="BN61" s="388"/>
      <c r="BO61" s="388"/>
      <c r="BP61" s="388"/>
      <c r="BQ61" s="389"/>
      <c r="BR61" s="389"/>
      <c r="BS61" s="388"/>
      <c r="BT61" s="388"/>
      <c r="BU61" s="388"/>
      <c r="BV61" s="388"/>
      <c r="BW61" s="388"/>
      <c r="BX61" s="388"/>
      <c r="BY61" s="388"/>
      <c r="BZ61" s="388"/>
      <c r="CA61" s="388"/>
      <c r="CB61" s="388"/>
      <c r="CC61" s="389"/>
      <c r="CD61" s="389"/>
      <c r="CE61" s="388"/>
      <c r="CF61" s="388"/>
      <c r="CG61" s="388"/>
      <c r="CH61" s="388"/>
      <c r="CI61" s="388"/>
      <c r="CJ61" s="388"/>
      <c r="CK61" s="388"/>
      <c r="CL61" s="388"/>
      <c r="CM61" s="388"/>
      <c r="CN61" s="388"/>
      <c r="CO61" s="389"/>
      <c r="CP61" s="389"/>
      <c r="CQ61" s="388"/>
      <c r="CR61" s="388"/>
      <c r="CS61" s="388"/>
      <c r="CT61" s="388"/>
      <c r="CU61" s="388"/>
      <c r="CV61" s="388"/>
      <c r="CW61" s="388"/>
      <c r="CX61" s="388"/>
      <c r="CY61" s="388"/>
      <c r="CZ61" s="388"/>
      <c r="DA61" s="389"/>
      <c r="DB61" s="389"/>
      <c r="DC61" s="389"/>
      <c r="DD61" s="390"/>
      <c r="DE61" s="384"/>
    </row>
    <row r="62" spans="1:109" x14ac:dyDescent="0.15">
      <c r="B62" s="377"/>
      <c r="C62" s="377"/>
      <c r="D62" s="377"/>
      <c r="E62" s="377"/>
      <c r="F62" s="377"/>
      <c r="G62" s="377"/>
      <c r="H62" s="377"/>
      <c r="I62" s="377"/>
      <c r="J62" s="377"/>
      <c r="K62" s="377"/>
      <c r="L62" s="377"/>
      <c r="M62" s="377"/>
      <c r="N62" s="377"/>
      <c r="O62" s="377"/>
      <c r="P62" s="377"/>
      <c r="Q62" s="377"/>
      <c r="R62" s="377"/>
      <c r="S62" s="377"/>
      <c r="T62" s="377"/>
      <c r="U62" s="377"/>
      <c r="V62" s="377"/>
      <c r="W62" s="377"/>
      <c r="X62" s="377"/>
      <c r="Y62" s="377"/>
      <c r="Z62" s="377"/>
      <c r="AA62" s="377"/>
      <c r="AB62" s="377"/>
      <c r="AC62" s="377"/>
      <c r="AD62" s="377"/>
      <c r="AE62" s="377"/>
      <c r="AF62" s="377"/>
      <c r="AG62" s="377"/>
      <c r="AH62" s="377"/>
      <c r="AI62" s="377"/>
      <c r="AJ62" s="377"/>
      <c r="AK62" s="377"/>
      <c r="AL62" s="377"/>
      <c r="AM62" s="377"/>
      <c r="AN62" s="377"/>
      <c r="AO62" s="377"/>
      <c r="AP62" s="377"/>
      <c r="AQ62" s="377"/>
      <c r="AR62" s="377"/>
      <c r="AS62" s="377"/>
      <c r="AT62" s="377"/>
      <c r="AU62" s="377"/>
      <c r="AV62" s="377"/>
      <c r="AW62" s="377"/>
      <c r="AX62" s="377"/>
      <c r="AY62" s="377"/>
      <c r="AZ62" s="377"/>
      <c r="BA62" s="377"/>
      <c r="BB62" s="377"/>
      <c r="BC62" s="377"/>
      <c r="BD62" s="377"/>
      <c r="BE62" s="377"/>
      <c r="BF62" s="377"/>
      <c r="BG62" s="377"/>
      <c r="BH62" s="377"/>
      <c r="BI62" s="377"/>
      <c r="BJ62" s="377"/>
      <c r="BK62" s="377"/>
      <c r="BL62" s="377"/>
      <c r="BM62" s="377"/>
      <c r="BN62" s="377"/>
      <c r="BO62" s="377"/>
      <c r="BP62" s="377"/>
      <c r="BQ62" s="377"/>
      <c r="BR62" s="377"/>
      <c r="BS62" s="377"/>
      <c r="BT62" s="377"/>
      <c r="BU62" s="377"/>
      <c r="BV62" s="377"/>
      <c r="BW62" s="377"/>
      <c r="BX62" s="377"/>
      <c r="BY62" s="377"/>
      <c r="BZ62" s="377"/>
      <c r="CA62" s="377"/>
      <c r="CB62" s="377"/>
      <c r="CC62" s="377"/>
      <c r="CD62" s="377"/>
      <c r="CE62" s="377"/>
      <c r="CF62" s="377"/>
      <c r="CG62" s="377"/>
      <c r="CH62" s="377"/>
      <c r="CI62" s="377"/>
      <c r="CJ62" s="377"/>
      <c r="CK62" s="377"/>
      <c r="CL62" s="377"/>
      <c r="CM62" s="377"/>
      <c r="CN62" s="377"/>
      <c r="CO62" s="377"/>
      <c r="CP62" s="377"/>
      <c r="CQ62" s="377"/>
      <c r="CR62" s="377"/>
      <c r="CS62" s="377"/>
      <c r="CT62" s="377"/>
      <c r="CU62" s="377"/>
      <c r="CV62" s="377"/>
      <c r="CW62" s="377"/>
      <c r="CX62" s="377"/>
      <c r="CY62" s="377"/>
      <c r="CZ62" s="377"/>
      <c r="DA62" s="377"/>
      <c r="DB62" s="377"/>
      <c r="DC62" s="377"/>
      <c r="DD62" s="377"/>
      <c r="DE62" s="366"/>
    </row>
    <row r="63" spans="1:109" ht="17.25" x14ac:dyDescent="0.15">
      <c r="B63" s="391" t="s">
        <v>615</v>
      </c>
    </row>
    <row r="64" spans="1:109" x14ac:dyDescent="0.15">
      <c r="B64" s="372"/>
      <c r="G64" s="379"/>
      <c r="I64" s="392"/>
      <c r="J64" s="392"/>
      <c r="K64" s="392"/>
      <c r="L64" s="392"/>
      <c r="M64" s="392"/>
      <c r="N64" s="393"/>
      <c r="AM64" s="379"/>
      <c r="AN64" s="379" t="s">
        <v>609</v>
      </c>
      <c r="AP64" s="380"/>
      <c r="AQ64" s="380"/>
      <c r="AR64" s="380"/>
      <c r="AY64" s="379"/>
      <c r="BA64" s="380"/>
      <c r="BB64" s="380"/>
      <c r="BC64" s="380"/>
      <c r="BK64" s="379"/>
      <c r="BM64" s="380"/>
      <c r="BN64" s="380"/>
      <c r="BO64" s="380"/>
      <c r="BW64" s="379"/>
      <c r="BY64" s="380"/>
      <c r="BZ64" s="380"/>
      <c r="CA64" s="380"/>
      <c r="CI64" s="379"/>
      <c r="CK64" s="380"/>
      <c r="CL64" s="380"/>
      <c r="CM64" s="380"/>
      <c r="CU64" s="379"/>
      <c r="CW64" s="380"/>
      <c r="CX64" s="380"/>
      <c r="CY64" s="380"/>
    </row>
    <row r="65" spans="2:107" x14ac:dyDescent="0.15">
      <c r="B65" s="372"/>
      <c r="AN65" s="1252" t="s">
        <v>618</v>
      </c>
      <c r="AO65" s="1253"/>
      <c r="AP65" s="1253"/>
      <c r="AQ65" s="1253"/>
      <c r="AR65" s="1253"/>
      <c r="AS65" s="1253"/>
      <c r="AT65" s="1253"/>
      <c r="AU65" s="1253"/>
      <c r="AV65" s="1253"/>
      <c r="AW65" s="1253"/>
      <c r="AX65" s="1253"/>
      <c r="AY65" s="1253"/>
      <c r="AZ65" s="1253"/>
      <c r="BA65" s="1253"/>
      <c r="BB65" s="1253"/>
      <c r="BC65" s="1253"/>
      <c r="BD65" s="1253"/>
      <c r="BE65" s="1253"/>
      <c r="BF65" s="1253"/>
      <c r="BG65" s="1253"/>
      <c r="BH65" s="1253"/>
      <c r="BI65" s="1253"/>
      <c r="BJ65" s="1253"/>
      <c r="BK65" s="1253"/>
      <c r="BL65" s="1253"/>
      <c r="BM65" s="1253"/>
      <c r="BN65" s="1253"/>
      <c r="BO65" s="1253"/>
      <c r="BP65" s="1253"/>
      <c r="BQ65" s="1253"/>
      <c r="BR65" s="1253"/>
      <c r="BS65" s="1253"/>
      <c r="BT65" s="1253"/>
      <c r="BU65" s="1253"/>
      <c r="BV65" s="1253"/>
      <c r="BW65" s="1253"/>
      <c r="BX65" s="1253"/>
      <c r="BY65" s="1253"/>
      <c r="BZ65" s="1253"/>
      <c r="CA65" s="1253"/>
      <c r="CB65" s="1253"/>
      <c r="CC65" s="1253"/>
      <c r="CD65" s="1253"/>
      <c r="CE65" s="1253"/>
      <c r="CF65" s="1253"/>
      <c r="CG65" s="1253"/>
      <c r="CH65" s="1253"/>
      <c r="CI65" s="1253"/>
      <c r="CJ65" s="1253"/>
      <c r="CK65" s="1253"/>
      <c r="CL65" s="1253"/>
      <c r="CM65" s="1253"/>
      <c r="CN65" s="1253"/>
      <c r="CO65" s="1253"/>
      <c r="CP65" s="1253"/>
      <c r="CQ65" s="1253"/>
      <c r="CR65" s="1253"/>
      <c r="CS65" s="1253"/>
      <c r="CT65" s="1253"/>
      <c r="CU65" s="1253"/>
      <c r="CV65" s="1253"/>
      <c r="CW65" s="1253"/>
      <c r="CX65" s="1253"/>
      <c r="CY65" s="1253"/>
      <c r="CZ65" s="1253"/>
      <c r="DA65" s="1253"/>
      <c r="DB65" s="1253"/>
      <c r="DC65" s="1254"/>
    </row>
    <row r="66" spans="2:107" x14ac:dyDescent="0.15">
      <c r="B66" s="372"/>
      <c r="AN66" s="1255"/>
      <c r="AO66" s="1256"/>
      <c r="AP66" s="1256"/>
      <c r="AQ66" s="1256"/>
      <c r="AR66" s="1256"/>
      <c r="AS66" s="1256"/>
      <c r="AT66" s="1256"/>
      <c r="AU66" s="1256"/>
      <c r="AV66" s="1256"/>
      <c r="AW66" s="1256"/>
      <c r="AX66" s="1256"/>
      <c r="AY66" s="1256"/>
      <c r="AZ66" s="1256"/>
      <c r="BA66" s="1256"/>
      <c r="BB66" s="1256"/>
      <c r="BC66" s="1256"/>
      <c r="BD66" s="1256"/>
      <c r="BE66" s="1256"/>
      <c r="BF66" s="1256"/>
      <c r="BG66" s="1256"/>
      <c r="BH66" s="1256"/>
      <c r="BI66" s="1256"/>
      <c r="BJ66" s="1256"/>
      <c r="BK66" s="1256"/>
      <c r="BL66" s="1256"/>
      <c r="BM66" s="1256"/>
      <c r="BN66" s="1256"/>
      <c r="BO66" s="1256"/>
      <c r="BP66" s="1256"/>
      <c r="BQ66" s="1256"/>
      <c r="BR66" s="1256"/>
      <c r="BS66" s="1256"/>
      <c r="BT66" s="1256"/>
      <c r="BU66" s="1256"/>
      <c r="BV66" s="1256"/>
      <c r="BW66" s="1256"/>
      <c r="BX66" s="1256"/>
      <c r="BY66" s="1256"/>
      <c r="BZ66" s="1256"/>
      <c r="CA66" s="1256"/>
      <c r="CB66" s="1256"/>
      <c r="CC66" s="1256"/>
      <c r="CD66" s="1256"/>
      <c r="CE66" s="1256"/>
      <c r="CF66" s="1256"/>
      <c r="CG66" s="1256"/>
      <c r="CH66" s="1256"/>
      <c r="CI66" s="1256"/>
      <c r="CJ66" s="1256"/>
      <c r="CK66" s="1256"/>
      <c r="CL66" s="1256"/>
      <c r="CM66" s="1256"/>
      <c r="CN66" s="1256"/>
      <c r="CO66" s="1256"/>
      <c r="CP66" s="1256"/>
      <c r="CQ66" s="1256"/>
      <c r="CR66" s="1256"/>
      <c r="CS66" s="1256"/>
      <c r="CT66" s="1256"/>
      <c r="CU66" s="1256"/>
      <c r="CV66" s="1256"/>
      <c r="CW66" s="1256"/>
      <c r="CX66" s="1256"/>
      <c r="CY66" s="1256"/>
      <c r="CZ66" s="1256"/>
      <c r="DA66" s="1256"/>
      <c r="DB66" s="1256"/>
      <c r="DC66" s="1257"/>
    </row>
    <row r="67" spans="2:107" x14ac:dyDescent="0.15">
      <c r="B67" s="372"/>
      <c r="AN67" s="1255"/>
      <c r="AO67" s="1256"/>
      <c r="AP67" s="1256"/>
      <c r="AQ67" s="1256"/>
      <c r="AR67" s="1256"/>
      <c r="AS67" s="1256"/>
      <c r="AT67" s="1256"/>
      <c r="AU67" s="1256"/>
      <c r="AV67" s="1256"/>
      <c r="AW67" s="1256"/>
      <c r="AX67" s="1256"/>
      <c r="AY67" s="1256"/>
      <c r="AZ67" s="1256"/>
      <c r="BA67" s="1256"/>
      <c r="BB67" s="1256"/>
      <c r="BC67" s="1256"/>
      <c r="BD67" s="1256"/>
      <c r="BE67" s="1256"/>
      <c r="BF67" s="1256"/>
      <c r="BG67" s="1256"/>
      <c r="BH67" s="1256"/>
      <c r="BI67" s="1256"/>
      <c r="BJ67" s="1256"/>
      <c r="BK67" s="1256"/>
      <c r="BL67" s="1256"/>
      <c r="BM67" s="1256"/>
      <c r="BN67" s="1256"/>
      <c r="BO67" s="1256"/>
      <c r="BP67" s="1256"/>
      <c r="BQ67" s="1256"/>
      <c r="BR67" s="1256"/>
      <c r="BS67" s="1256"/>
      <c r="BT67" s="1256"/>
      <c r="BU67" s="1256"/>
      <c r="BV67" s="1256"/>
      <c r="BW67" s="1256"/>
      <c r="BX67" s="1256"/>
      <c r="BY67" s="1256"/>
      <c r="BZ67" s="1256"/>
      <c r="CA67" s="1256"/>
      <c r="CB67" s="1256"/>
      <c r="CC67" s="1256"/>
      <c r="CD67" s="1256"/>
      <c r="CE67" s="1256"/>
      <c r="CF67" s="1256"/>
      <c r="CG67" s="1256"/>
      <c r="CH67" s="1256"/>
      <c r="CI67" s="1256"/>
      <c r="CJ67" s="1256"/>
      <c r="CK67" s="1256"/>
      <c r="CL67" s="1256"/>
      <c r="CM67" s="1256"/>
      <c r="CN67" s="1256"/>
      <c r="CO67" s="1256"/>
      <c r="CP67" s="1256"/>
      <c r="CQ67" s="1256"/>
      <c r="CR67" s="1256"/>
      <c r="CS67" s="1256"/>
      <c r="CT67" s="1256"/>
      <c r="CU67" s="1256"/>
      <c r="CV67" s="1256"/>
      <c r="CW67" s="1256"/>
      <c r="CX67" s="1256"/>
      <c r="CY67" s="1256"/>
      <c r="CZ67" s="1256"/>
      <c r="DA67" s="1256"/>
      <c r="DB67" s="1256"/>
      <c r="DC67" s="1257"/>
    </row>
    <row r="68" spans="2:107" x14ac:dyDescent="0.15">
      <c r="B68" s="372"/>
      <c r="AN68" s="1255"/>
      <c r="AO68" s="1256"/>
      <c r="AP68" s="1256"/>
      <c r="AQ68" s="1256"/>
      <c r="AR68" s="1256"/>
      <c r="AS68" s="1256"/>
      <c r="AT68" s="1256"/>
      <c r="AU68" s="1256"/>
      <c r="AV68" s="1256"/>
      <c r="AW68" s="1256"/>
      <c r="AX68" s="1256"/>
      <c r="AY68" s="1256"/>
      <c r="AZ68" s="1256"/>
      <c r="BA68" s="1256"/>
      <c r="BB68" s="1256"/>
      <c r="BC68" s="1256"/>
      <c r="BD68" s="1256"/>
      <c r="BE68" s="1256"/>
      <c r="BF68" s="1256"/>
      <c r="BG68" s="1256"/>
      <c r="BH68" s="1256"/>
      <c r="BI68" s="1256"/>
      <c r="BJ68" s="1256"/>
      <c r="BK68" s="1256"/>
      <c r="BL68" s="1256"/>
      <c r="BM68" s="1256"/>
      <c r="BN68" s="1256"/>
      <c r="BO68" s="1256"/>
      <c r="BP68" s="1256"/>
      <c r="BQ68" s="1256"/>
      <c r="BR68" s="1256"/>
      <c r="BS68" s="1256"/>
      <c r="BT68" s="1256"/>
      <c r="BU68" s="1256"/>
      <c r="BV68" s="1256"/>
      <c r="BW68" s="1256"/>
      <c r="BX68" s="1256"/>
      <c r="BY68" s="1256"/>
      <c r="BZ68" s="1256"/>
      <c r="CA68" s="1256"/>
      <c r="CB68" s="1256"/>
      <c r="CC68" s="1256"/>
      <c r="CD68" s="1256"/>
      <c r="CE68" s="1256"/>
      <c r="CF68" s="1256"/>
      <c r="CG68" s="1256"/>
      <c r="CH68" s="1256"/>
      <c r="CI68" s="1256"/>
      <c r="CJ68" s="1256"/>
      <c r="CK68" s="1256"/>
      <c r="CL68" s="1256"/>
      <c r="CM68" s="1256"/>
      <c r="CN68" s="1256"/>
      <c r="CO68" s="1256"/>
      <c r="CP68" s="1256"/>
      <c r="CQ68" s="1256"/>
      <c r="CR68" s="1256"/>
      <c r="CS68" s="1256"/>
      <c r="CT68" s="1256"/>
      <c r="CU68" s="1256"/>
      <c r="CV68" s="1256"/>
      <c r="CW68" s="1256"/>
      <c r="CX68" s="1256"/>
      <c r="CY68" s="1256"/>
      <c r="CZ68" s="1256"/>
      <c r="DA68" s="1256"/>
      <c r="DB68" s="1256"/>
      <c r="DC68" s="1257"/>
    </row>
    <row r="69" spans="2:107" x14ac:dyDescent="0.15">
      <c r="B69" s="372"/>
      <c r="AN69" s="1258"/>
      <c r="AO69" s="1259"/>
      <c r="AP69" s="1259"/>
      <c r="AQ69" s="1259"/>
      <c r="AR69" s="1259"/>
      <c r="AS69" s="1259"/>
      <c r="AT69" s="1259"/>
      <c r="AU69" s="1259"/>
      <c r="AV69" s="1259"/>
      <c r="AW69" s="1259"/>
      <c r="AX69" s="1259"/>
      <c r="AY69" s="1259"/>
      <c r="AZ69" s="1259"/>
      <c r="BA69" s="1259"/>
      <c r="BB69" s="1259"/>
      <c r="BC69" s="1259"/>
      <c r="BD69" s="1259"/>
      <c r="BE69" s="1259"/>
      <c r="BF69" s="1259"/>
      <c r="BG69" s="1259"/>
      <c r="BH69" s="1259"/>
      <c r="BI69" s="1259"/>
      <c r="BJ69" s="1259"/>
      <c r="BK69" s="1259"/>
      <c r="BL69" s="1259"/>
      <c r="BM69" s="1259"/>
      <c r="BN69" s="1259"/>
      <c r="BO69" s="1259"/>
      <c r="BP69" s="1259"/>
      <c r="BQ69" s="1259"/>
      <c r="BR69" s="1259"/>
      <c r="BS69" s="1259"/>
      <c r="BT69" s="1259"/>
      <c r="BU69" s="1259"/>
      <c r="BV69" s="1259"/>
      <c r="BW69" s="1259"/>
      <c r="BX69" s="1259"/>
      <c r="BY69" s="1259"/>
      <c r="BZ69" s="1259"/>
      <c r="CA69" s="1259"/>
      <c r="CB69" s="1259"/>
      <c r="CC69" s="1259"/>
      <c r="CD69" s="1259"/>
      <c r="CE69" s="1259"/>
      <c r="CF69" s="1259"/>
      <c r="CG69" s="1259"/>
      <c r="CH69" s="1259"/>
      <c r="CI69" s="1259"/>
      <c r="CJ69" s="1259"/>
      <c r="CK69" s="1259"/>
      <c r="CL69" s="1259"/>
      <c r="CM69" s="1259"/>
      <c r="CN69" s="1259"/>
      <c r="CO69" s="1259"/>
      <c r="CP69" s="1259"/>
      <c r="CQ69" s="1259"/>
      <c r="CR69" s="1259"/>
      <c r="CS69" s="1259"/>
      <c r="CT69" s="1259"/>
      <c r="CU69" s="1259"/>
      <c r="CV69" s="1259"/>
      <c r="CW69" s="1259"/>
      <c r="CX69" s="1259"/>
      <c r="CY69" s="1259"/>
      <c r="CZ69" s="1259"/>
      <c r="DA69" s="1259"/>
      <c r="DB69" s="1259"/>
      <c r="DC69" s="1260"/>
    </row>
    <row r="70" spans="2:107" x14ac:dyDescent="0.15">
      <c r="B70" s="372"/>
      <c r="H70" s="394"/>
      <c r="I70" s="394"/>
      <c r="J70" s="395"/>
      <c r="K70" s="395"/>
      <c r="L70" s="396"/>
      <c r="M70" s="395"/>
      <c r="N70" s="396"/>
      <c r="AN70" s="381"/>
      <c r="AO70" s="381"/>
      <c r="AP70" s="381"/>
      <c r="AZ70" s="381"/>
      <c r="BA70" s="381"/>
      <c r="BB70" s="381"/>
      <c r="BL70" s="381"/>
      <c r="BM70" s="381"/>
      <c r="BN70" s="381"/>
      <c r="BX70" s="381"/>
      <c r="BY70" s="381"/>
      <c r="BZ70" s="381"/>
      <c r="CJ70" s="381"/>
      <c r="CK70" s="381"/>
      <c r="CL70" s="381"/>
      <c r="CV70" s="381"/>
      <c r="CW70" s="381"/>
      <c r="CX70" s="381"/>
    </row>
    <row r="71" spans="2:107" x14ac:dyDescent="0.15">
      <c r="B71" s="372"/>
      <c r="G71" s="397"/>
      <c r="I71" s="398"/>
      <c r="J71" s="395"/>
      <c r="K71" s="395"/>
      <c r="L71" s="396"/>
      <c r="M71" s="395"/>
      <c r="N71" s="396"/>
      <c r="AM71" s="397"/>
      <c r="AN71" s="366" t="s">
        <v>610</v>
      </c>
    </row>
    <row r="72" spans="2:107" x14ac:dyDescent="0.15">
      <c r="B72" s="372"/>
      <c r="G72" s="1261"/>
      <c r="H72" s="1261"/>
      <c r="I72" s="1261"/>
      <c r="J72" s="1261"/>
      <c r="K72" s="382"/>
      <c r="L72" s="382"/>
      <c r="M72" s="383"/>
      <c r="N72" s="383"/>
      <c r="AN72" s="1262"/>
      <c r="AO72" s="1263"/>
      <c r="AP72" s="1263"/>
      <c r="AQ72" s="1263"/>
      <c r="AR72" s="1263"/>
      <c r="AS72" s="1263"/>
      <c r="AT72" s="1263"/>
      <c r="AU72" s="1263"/>
      <c r="AV72" s="1263"/>
      <c r="AW72" s="1263"/>
      <c r="AX72" s="1263"/>
      <c r="AY72" s="1263"/>
      <c r="AZ72" s="1263"/>
      <c r="BA72" s="1263"/>
      <c r="BB72" s="1263"/>
      <c r="BC72" s="1263"/>
      <c r="BD72" s="1263"/>
      <c r="BE72" s="1263"/>
      <c r="BF72" s="1263"/>
      <c r="BG72" s="1263"/>
      <c r="BH72" s="1263"/>
      <c r="BI72" s="1263"/>
      <c r="BJ72" s="1263"/>
      <c r="BK72" s="1263"/>
      <c r="BL72" s="1263"/>
      <c r="BM72" s="1263"/>
      <c r="BN72" s="1263"/>
      <c r="BO72" s="1264"/>
      <c r="BP72" s="1265" t="s">
        <v>567</v>
      </c>
      <c r="BQ72" s="1265"/>
      <c r="BR72" s="1265"/>
      <c r="BS72" s="1265"/>
      <c r="BT72" s="1265"/>
      <c r="BU72" s="1265"/>
      <c r="BV72" s="1265"/>
      <c r="BW72" s="1265"/>
      <c r="BX72" s="1265" t="s">
        <v>568</v>
      </c>
      <c r="BY72" s="1265"/>
      <c r="BZ72" s="1265"/>
      <c r="CA72" s="1265"/>
      <c r="CB72" s="1265"/>
      <c r="CC72" s="1265"/>
      <c r="CD72" s="1265"/>
      <c r="CE72" s="1265"/>
      <c r="CF72" s="1265" t="s">
        <v>569</v>
      </c>
      <c r="CG72" s="1265"/>
      <c r="CH72" s="1265"/>
      <c r="CI72" s="1265"/>
      <c r="CJ72" s="1265"/>
      <c r="CK72" s="1265"/>
      <c r="CL72" s="1265"/>
      <c r="CM72" s="1265"/>
      <c r="CN72" s="1265" t="s">
        <v>570</v>
      </c>
      <c r="CO72" s="1265"/>
      <c r="CP72" s="1265"/>
      <c r="CQ72" s="1265"/>
      <c r="CR72" s="1265"/>
      <c r="CS72" s="1265"/>
      <c r="CT72" s="1265"/>
      <c r="CU72" s="1265"/>
      <c r="CV72" s="1265" t="s">
        <v>571</v>
      </c>
      <c r="CW72" s="1265"/>
      <c r="CX72" s="1265"/>
      <c r="CY72" s="1265"/>
      <c r="CZ72" s="1265"/>
      <c r="DA72" s="1265"/>
      <c r="DB72" s="1265"/>
      <c r="DC72" s="1265"/>
    </row>
    <row r="73" spans="2:107" x14ac:dyDescent="0.15">
      <c r="B73" s="372"/>
      <c r="G73" s="1271"/>
      <c r="H73" s="1271"/>
      <c r="I73" s="1271"/>
      <c r="J73" s="1271"/>
      <c r="K73" s="1272"/>
      <c r="L73" s="1272"/>
      <c r="M73" s="1272"/>
      <c r="N73" s="1272"/>
      <c r="AM73" s="381"/>
      <c r="AN73" s="1268" t="s">
        <v>611</v>
      </c>
      <c r="AO73" s="1268"/>
      <c r="AP73" s="1268"/>
      <c r="AQ73" s="1268"/>
      <c r="AR73" s="1268"/>
      <c r="AS73" s="1268"/>
      <c r="AT73" s="1268"/>
      <c r="AU73" s="1268"/>
      <c r="AV73" s="1268"/>
      <c r="AW73" s="1268"/>
      <c r="AX73" s="1268"/>
      <c r="AY73" s="1268"/>
      <c r="AZ73" s="1268"/>
      <c r="BA73" s="1268"/>
      <c r="BB73" s="1268" t="s">
        <v>612</v>
      </c>
      <c r="BC73" s="1268"/>
      <c r="BD73" s="1268"/>
      <c r="BE73" s="1268"/>
      <c r="BF73" s="1268"/>
      <c r="BG73" s="1268"/>
      <c r="BH73" s="1268"/>
      <c r="BI73" s="1268"/>
      <c r="BJ73" s="1268"/>
      <c r="BK73" s="1268"/>
      <c r="BL73" s="1268"/>
      <c r="BM73" s="1268"/>
      <c r="BN73" s="1268"/>
      <c r="BO73" s="1268"/>
      <c r="BP73" s="1266">
        <v>52.1</v>
      </c>
      <c r="BQ73" s="1266"/>
      <c r="BR73" s="1266"/>
      <c r="BS73" s="1266"/>
      <c r="BT73" s="1266"/>
      <c r="BU73" s="1266"/>
      <c r="BV73" s="1266"/>
      <c r="BW73" s="1266"/>
      <c r="BX73" s="1266">
        <v>55.4</v>
      </c>
      <c r="BY73" s="1266"/>
      <c r="BZ73" s="1266"/>
      <c r="CA73" s="1266"/>
      <c r="CB73" s="1266"/>
      <c r="CC73" s="1266"/>
      <c r="CD73" s="1266"/>
      <c r="CE73" s="1266"/>
      <c r="CF73" s="1266">
        <v>32.700000000000003</v>
      </c>
      <c r="CG73" s="1266"/>
      <c r="CH73" s="1266"/>
      <c r="CI73" s="1266"/>
      <c r="CJ73" s="1266"/>
      <c r="CK73" s="1266"/>
      <c r="CL73" s="1266"/>
      <c r="CM73" s="1266"/>
      <c r="CN73" s="1266">
        <v>11.9</v>
      </c>
      <c r="CO73" s="1266"/>
      <c r="CP73" s="1266"/>
      <c r="CQ73" s="1266"/>
      <c r="CR73" s="1266"/>
      <c r="CS73" s="1266"/>
      <c r="CT73" s="1266"/>
      <c r="CU73" s="1266"/>
      <c r="CV73" s="1266">
        <v>18.8</v>
      </c>
      <c r="CW73" s="1266"/>
      <c r="CX73" s="1266"/>
      <c r="CY73" s="1266"/>
      <c r="CZ73" s="1266"/>
      <c r="DA73" s="1266"/>
      <c r="DB73" s="1266"/>
      <c r="DC73" s="1266"/>
    </row>
    <row r="74" spans="2:107" x14ac:dyDescent="0.15">
      <c r="B74" s="372"/>
      <c r="G74" s="1271"/>
      <c r="H74" s="1271"/>
      <c r="I74" s="1271"/>
      <c r="J74" s="1271"/>
      <c r="K74" s="1272"/>
      <c r="L74" s="1272"/>
      <c r="M74" s="1272"/>
      <c r="N74" s="1272"/>
      <c r="AM74" s="381"/>
      <c r="AN74" s="1268"/>
      <c r="AO74" s="1268"/>
      <c r="AP74" s="1268"/>
      <c r="AQ74" s="1268"/>
      <c r="AR74" s="1268"/>
      <c r="AS74" s="1268"/>
      <c r="AT74" s="1268"/>
      <c r="AU74" s="1268"/>
      <c r="AV74" s="1268"/>
      <c r="AW74" s="1268"/>
      <c r="AX74" s="1268"/>
      <c r="AY74" s="1268"/>
      <c r="AZ74" s="1268"/>
      <c r="BA74" s="1268"/>
      <c r="BB74" s="1268"/>
      <c r="BC74" s="1268"/>
      <c r="BD74" s="1268"/>
      <c r="BE74" s="1268"/>
      <c r="BF74" s="1268"/>
      <c r="BG74" s="1268"/>
      <c r="BH74" s="1268"/>
      <c r="BI74" s="1268"/>
      <c r="BJ74" s="1268"/>
      <c r="BK74" s="1268"/>
      <c r="BL74" s="1268"/>
      <c r="BM74" s="1268"/>
      <c r="BN74" s="1268"/>
      <c r="BO74" s="1268"/>
      <c r="BP74" s="1266"/>
      <c r="BQ74" s="1266"/>
      <c r="BR74" s="1266"/>
      <c r="BS74" s="1266"/>
      <c r="BT74" s="1266"/>
      <c r="BU74" s="1266"/>
      <c r="BV74" s="1266"/>
      <c r="BW74" s="1266"/>
      <c r="BX74" s="1266"/>
      <c r="BY74" s="1266"/>
      <c r="BZ74" s="1266"/>
      <c r="CA74" s="1266"/>
      <c r="CB74" s="1266"/>
      <c r="CC74" s="1266"/>
      <c r="CD74" s="1266"/>
      <c r="CE74" s="1266"/>
      <c r="CF74" s="1266"/>
      <c r="CG74" s="1266"/>
      <c r="CH74" s="1266"/>
      <c r="CI74" s="1266"/>
      <c r="CJ74" s="1266"/>
      <c r="CK74" s="1266"/>
      <c r="CL74" s="1266"/>
      <c r="CM74" s="1266"/>
      <c r="CN74" s="1266"/>
      <c r="CO74" s="1266"/>
      <c r="CP74" s="1266"/>
      <c r="CQ74" s="1266"/>
      <c r="CR74" s="1266"/>
      <c r="CS74" s="1266"/>
      <c r="CT74" s="1266"/>
      <c r="CU74" s="1266"/>
      <c r="CV74" s="1266"/>
      <c r="CW74" s="1266"/>
      <c r="CX74" s="1266"/>
      <c r="CY74" s="1266"/>
      <c r="CZ74" s="1266"/>
      <c r="DA74" s="1266"/>
      <c r="DB74" s="1266"/>
      <c r="DC74" s="1266"/>
    </row>
    <row r="75" spans="2:107" x14ac:dyDescent="0.15">
      <c r="B75" s="372"/>
      <c r="G75" s="1271"/>
      <c r="H75" s="1271"/>
      <c r="I75" s="1261"/>
      <c r="J75" s="1261"/>
      <c r="K75" s="1267"/>
      <c r="L75" s="1267"/>
      <c r="M75" s="1267"/>
      <c r="N75" s="1267"/>
      <c r="AM75" s="381"/>
      <c r="AN75" s="1268"/>
      <c r="AO75" s="1268"/>
      <c r="AP75" s="1268"/>
      <c r="AQ75" s="1268"/>
      <c r="AR75" s="1268"/>
      <c r="AS75" s="1268"/>
      <c r="AT75" s="1268"/>
      <c r="AU75" s="1268"/>
      <c r="AV75" s="1268"/>
      <c r="AW75" s="1268"/>
      <c r="AX75" s="1268"/>
      <c r="AY75" s="1268"/>
      <c r="AZ75" s="1268"/>
      <c r="BA75" s="1268"/>
      <c r="BB75" s="1268" t="s">
        <v>616</v>
      </c>
      <c r="BC75" s="1268"/>
      <c r="BD75" s="1268"/>
      <c r="BE75" s="1268"/>
      <c r="BF75" s="1268"/>
      <c r="BG75" s="1268"/>
      <c r="BH75" s="1268"/>
      <c r="BI75" s="1268"/>
      <c r="BJ75" s="1268"/>
      <c r="BK75" s="1268"/>
      <c r="BL75" s="1268"/>
      <c r="BM75" s="1268"/>
      <c r="BN75" s="1268"/>
      <c r="BO75" s="1268"/>
      <c r="BP75" s="1266">
        <v>9.4</v>
      </c>
      <c r="BQ75" s="1266"/>
      <c r="BR75" s="1266"/>
      <c r="BS75" s="1266"/>
      <c r="BT75" s="1266"/>
      <c r="BU75" s="1266"/>
      <c r="BV75" s="1266"/>
      <c r="BW75" s="1266"/>
      <c r="BX75" s="1266">
        <v>8.8000000000000007</v>
      </c>
      <c r="BY75" s="1266"/>
      <c r="BZ75" s="1266"/>
      <c r="CA75" s="1266"/>
      <c r="CB75" s="1266"/>
      <c r="CC75" s="1266"/>
      <c r="CD75" s="1266"/>
      <c r="CE75" s="1266"/>
      <c r="CF75" s="1266">
        <v>7.6</v>
      </c>
      <c r="CG75" s="1266"/>
      <c r="CH75" s="1266"/>
      <c r="CI75" s="1266"/>
      <c r="CJ75" s="1266"/>
      <c r="CK75" s="1266"/>
      <c r="CL75" s="1266"/>
      <c r="CM75" s="1266"/>
      <c r="CN75" s="1266">
        <v>6</v>
      </c>
      <c r="CO75" s="1266"/>
      <c r="CP75" s="1266"/>
      <c r="CQ75" s="1266"/>
      <c r="CR75" s="1266"/>
      <c r="CS75" s="1266"/>
      <c r="CT75" s="1266"/>
      <c r="CU75" s="1266"/>
      <c r="CV75" s="1266">
        <v>6.1</v>
      </c>
      <c r="CW75" s="1266"/>
      <c r="CX75" s="1266"/>
      <c r="CY75" s="1266"/>
      <c r="CZ75" s="1266"/>
      <c r="DA75" s="1266"/>
      <c r="DB75" s="1266"/>
      <c r="DC75" s="1266"/>
    </row>
    <row r="76" spans="2:107" x14ac:dyDescent="0.15">
      <c r="B76" s="372"/>
      <c r="G76" s="1271"/>
      <c r="H76" s="1271"/>
      <c r="I76" s="1261"/>
      <c r="J76" s="1261"/>
      <c r="K76" s="1267"/>
      <c r="L76" s="1267"/>
      <c r="M76" s="1267"/>
      <c r="N76" s="1267"/>
      <c r="AM76" s="381"/>
      <c r="AN76" s="1268"/>
      <c r="AO76" s="1268"/>
      <c r="AP76" s="1268"/>
      <c r="AQ76" s="1268"/>
      <c r="AR76" s="1268"/>
      <c r="AS76" s="1268"/>
      <c r="AT76" s="1268"/>
      <c r="AU76" s="1268"/>
      <c r="AV76" s="1268"/>
      <c r="AW76" s="1268"/>
      <c r="AX76" s="1268"/>
      <c r="AY76" s="1268"/>
      <c r="AZ76" s="1268"/>
      <c r="BA76" s="1268"/>
      <c r="BB76" s="1268"/>
      <c r="BC76" s="1268"/>
      <c r="BD76" s="1268"/>
      <c r="BE76" s="1268"/>
      <c r="BF76" s="1268"/>
      <c r="BG76" s="1268"/>
      <c r="BH76" s="1268"/>
      <c r="BI76" s="1268"/>
      <c r="BJ76" s="1268"/>
      <c r="BK76" s="1268"/>
      <c r="BL76" s="1268"/>
      <c r="BM76" s="1268"/>
      <c r="BN76" s="1268"/>
      <c r="BO76" s="1268"/>
      <c r="BP76" s="1266"/>
      <c r="BQ76" s="1266"/>
      <c r="BR76" s="1266"/>
      <c r="BS76" s="1266"/>
      <c r="BT76" s="1266"/>
      <c r="BU76" s="1266"/>
      <c r="BV76" s="1266"/>
      <c r="BW76" s="1266"/>
      <c r="BX76" s="1266"/>
      <c r="BY76" s="1266"/>
      <c r="BZ76" s="1266"/>
      <c r="CA76" s="1266"/>
      <c r="CB76" s="1266"/>
      <c r="CC76" s="1266"/>
      <c r="CD76" s="1266"/>
      <c r="CE76" s="1266"/>
      <c r="CF76" s="1266"/>
      <c r="CG76" s="1266"/>
      <c r="CH76" s="1266"/>
      <c r="CI76" s="1266"/>
      <c r="CJ76" s="1266"/>
      <c r="CK76" s="1266"/>
      <c r="CL76" s="1266"/>
      <c r="CM76" s="1266"/>
      <c r="CN76" s="1266"/>
      <c r="CO76" s="1266"/>
      <c r="CP76" s="1266"/>
      <c r="CQ76" s="1266"/>
      <c r="CR76" s="1266"/>
      <c r="CS76" s="1266"/>
      <c r="CT76" s="1266"/>
      <c r="CU76" s="1266"/>
      <c r="CV76" s="1266"/>
      <c r="CW76" s="1266"/>
      <c r="CX76" s="1266"/>
      <c r="CY76" s="1266"/>
      <c r="CZ76" s="1266"/>
      <c r="DA76" s="1266"/>
      <c r="DB76" s="1266"/>
      <c r="DC76" s="1266"/>
    </row>
    <row r="77" spans="2:107" x14ac:dyDescent="0.15">
      <c r="B77" s="372"/>
      <c r="G77" s="1261"/>
      <c r="H77" s="1261"/>
      <c r="I77" s="1261"/>
      <c r="J77" s="1261"/>
      <c r="K77" s="1272"/>
      <c r="L77" s="1272"/>
      <c r="M77" s="1272"/>
      <c r="N77" s="1272"/>
      <c r="AN77" s="1265" t="s">
        <v>614</v>
      </c>
      <c r="AO77" s="1265"/>
      <c r="AP77" s="1265"/>
      <c r="AQ77" s="1265"/>
      <c r="AR77" s="1265"/>
      <c r="AS77" s="1265"/>
      <c r="AT77" s="1265"/>
      <c r="AU77" s="1265"/>
      <c r="AV77" s="1265"/>
      <c r="AW77" s="1265"/>
      <c r="AX77" s="1265"/>
      <c r="AY77" s="1265"/>
      <c r="AZ77" s="1265"/>
      <c r="BA77" s="1265"/>
      <c r="BB77" s="1268" t="s">
        <v>612</v>
      </c>
      <c r="BC77" s="1268"/>
      <c r="BD77" s="1268"/>
      <c r="BE77" s="1268"/>
      <c r="BF77" s="1268"/>
      <c r="BG77" s="1268"/>
      <c r="BH77" s="1268"/>
      <c r="BI77" s="1268"/>
      <c r="BJ77" s="1268"/>
      <c r="BK77" s="1268"/>
      <c r="BL77" s="1268"/>
      <c r="BM77" s="1268"/>
      <c r="BN77" s="1268"/>
      <c r="BO77" s="1268"/>
      <c r="BP77" s="1266">
        <v>0</v>
      </c>
      <c r="BQ77" s="1266"/>
      <c r="BR77" s="1266"/>
      <c r="BS77" s="1266"/>
      <c r="BT77" s="1266"/>
      <c r="BU77" s="1266"/>
      <c r="BV77" s="1266"/>
      <c r="BW77" s="1266"/>
      <c r="BX77" s="1266">
        <v>0</v>
      </c>
      <c r="BY77" s="1266"/>
      <c r="BZ77" s="1266"/>
      <c r="CA77" s="1266"/>
      <c r="CB77" s="1266"/>
      <c r="CC77" s="1266"/>
      <c r="CD77" s="1266"/>
      <c r="CE77" s="1266"/>
      <c r="CF77" s="1266">
        <v>0</v>
      </c>
      <c r="CG77" s="1266"/>
      <c r="CH77" s="1266"/>
      <c r="CI77" s="1266"/>
      <c r="CJ77" s="1266"/>
      <c r="CK77" s="1266"/>
      <c r="CL77" s="1266"/>
      <c r="CM77" s="1266"/>
      <c r="CN77" s="1266">
        <v>0</v>
      </c>
      <c r="CO77" s="1266"/>
      <c r="CP77" s="1266"/>
      <c r="CQ77" s="1266"/>
      <c r="CR77" s="1266"/>
      <c r="CS77" s="1266"/>
      <c r="CT77" s="1266"/>
      <c r="CU77" s="1266"/>
      <c r="CV77" s="1266">
        <v>0</v>
      </c>
      <c r="CW77" s="1266"/>
      <c r="CX77" s="1266"/>
      <c r="CY77" s="1266"/>
      <c r="CZ77" s="1266"/>
      <c r="DA77" s="1266"/>
      <c r="DB77" s="1266"/>
      <c r="DC77" s="1266"/>
    </row>
    <row r="78" spans="2:107" x14ac:dyDescent="0.15">
      <c r="B78" s="372"/>
      <c r="G78" s="1261"/>
      <c r="H78" s="1261"/>
      <c r="I78" s="1261"/>
      <c r="J78" s="1261"/>
      <c r="K78" s="1272"/>
      <c r="L78" s="1272"/>
      <c r="M78" s="1272"/>
      <c r="N78" s="1272"/>
      <c r="AN78" s="1265"/>
      <c r="AO78" s="1265"/>
      <c r="AP78" s="1265"/>
      <c r="AQ78" s="1265"/>
      <c r="AR78" s="1265"/>
      <c r="AS78" s="1265"/>
      <c r="AT78" s="1265"/>
      <c r="AU78" s="1265"/>
      <c r="AV78" s="1265"/>
      <c r="AW78" s="1265"/>
      <c r="AX78" s="1265"/>
      <c r="AY78" s="1265"/>
      <c r="AZ78" s="1265"/>
      <c r="BA78" s="1265"/>
      <c r="BB78" s="1268"/>
      <c r="BC78" s="1268"/>
      <c r="BD78" s="1268"/>
      <c r="BE78" s="1268"/>
      <c r="BF78" s="1268"/>
      <c r="BG78" s="1268"/>
      <c r="BH78" s="1268"/>
      <c r="BI78" s="1268"/>
      <c r="BJ78" s="1268"/>
      <c r="BK78" s="1268"/>
      <c r="BL78" s="1268"/>
      <c r="BM78" s="1268"/>
      <c r="BN78" s="1268"/>
      <c r="BO78" s="1268"/>
      <c r="BP78" s="1266"/>
      <c r="BQ78" s="1266"/>
      <c r="BR78" s="1266"/>
      <c r="BS78" s="1266"/>
      <c r="BT78" s="1266"/>
      <c r="BU78" s="1266"/>
      <c r="BV78" s="1266"/>
      <c r="BW78" s="1266"/>
      <c r="BX78" s="1266"/>
      <c r="BY78" s="1266"/>
      <c r="BZ78" s="1266"/>
      <c r="CA78" s="1266"/>
      <c r="CB78" s="1266"/>
      <c r="CC78" s="1266"/>
      <c r="CD78" s="1266"/>
      <c r="CE78" s="1266"/>
      <c r="CF78" s="1266"/>
      <c r="CG78" s="1266"/>
      <c r="CH78" s="1266"/>
      <c r="CI78" s="1266"/>
      <c r="CJ78" s="1266"/>
      <c r="CK78" s="1266"/>
      <c r="CL78" s="1266"/>
      <c r="CM78" s="1266"/>
      <c r="CN78" s="1266"/>
      <c r="CO78" s="1266"/>
      <c r="CP78" s="1266"/>
      <c r="CQ78" s="1266"/>
      <c r="CR78" s="1266"/>
      <c r="CS78" s="1266"/>
      <c r="CT78" s="1266"/>
      <c r="CU78" s="1266"/>
      <c r="CV78" s="1266"/>
      <c r="CW78" s="1266"/>
      <c r="CX78" s="1266"/>
      <c r="CY78" s="1266"/>
      <c r="CZ78" s="1266"/>
      <c r="DA78" s="1266"/>
      <c r="DB78" s="1266"/>
      <c r="DC78" s="1266"/>
    </row>
    <row r="79" spans="2:107" x14ac:dyDescent="0.15">
      <c r="B79" s="372"/>
      <c r="G79" s="1261"/>
      <c r="H79" s="1261"/>
      <c r="I79" s="1270"/>
      <c r="J79" s="1270"/>
      <c r="K79" s="1273"/>
      <c r="L79" s="1273"/>
      <c r="M79" s="1273"/>
      <c r="N79" s="1273"/>
      <c r="AN79" s="1265"/>
      <c r="AO79" s="1265"/>
      <c r="AP79" s="1265"/>
      <c r="AQ79" s="1265"/>
      <c r="AR79" s="1265"/>
      <c r="AS79" s="1265"/>
      <c r="AT79" s="1265"/>
      <c r="AU79" s="1265"/>
      <c r="AV79" s="1265"/>
      <c r="AW79" s="1265"/>
      <c r="AX79" s="1265"/>
      <c r="AY79" s="1265"/>
      <c r="AZ79" s="1265"/>
      <c r="BA79" s="1265"/>
      <c r="BB79" s="1268" t="s">
        <v>616</v>
      </c>
      <c r="BC79" s="1268"/>
      <c r="BD79" s="1268"/>
      <c r="BE79" s="1268"/>
      <c r="BF79" s="1268"/>
      <c r="BG79" s="1268"/>
      <c r="BH79" s="1268"/>
      <c r="BI79" s="1268"/>
      <c r="BJ79" s="1268"/>
      <c r="BK79" s="1268"/>
      <c r="BL79" s="1268"/>
      <c r="BM79" s="1268"/>
      <c r="BN79" s="1268"/>
      <c r="BO79" s="1268"/>
      <c r="BP79" s="1266">
        <v>7.4</v>
      </c>
      <c r="BQ79" s="1266"/>
      <c r="BR79" s="1266"/>
      <c r="BS79" s="1266"/>
      <c r="BT79" s="1266"/>
      <c r="BU79" s="1266"/>
      <c r="BV79" s="1266"/>
      <c r="BW79" s="1266"/>
      <c r="BX79" s="1266">
        <v>7.4</v>
      </c>
      <c r="BY79" s="1266"/>
      <c r="BZ79" s="1266"/>
      <c r="CA79" s="1266"/>
      <c r="CB79" s="1266"/>
      <c r="CC79" s="1266"/>
      <c r="CD79" s="1266"/>
      <c r="CE79" s="1266"/>
      <c r="CF79" s="1266">
        <v>8</v>
      </c>
      <c r="CG79" s="1266"/>
      <c r="CH79" s="1266"/>
      <c r="CI79" s="1266"/>
      <c r="CJ79" s="1266"/>
      <c r="CK79" s="1266"/>
      <c r="CL79" s="1266"/>
      <c r="CM79" s="1266"/>
      <c r="CN79" s="1266">
        <v>6.6</v>
      </c>
      <c r="CO79" s="1266"/>
      <c r="CP79" s="1266"/>
      <c r="CQ79" s="1266"/>
      <c r="CR79" s="1266"/>
      <c r="CS79" s="1266"/>
      <c r="CT79" s="1266"/>
      <c r="CU79" s="1266"/>
      <c r="CV79" s="1266">
        <v>6.8</v>
      </c>
      <c r="CW79" s="1266"/>
      <c r="CX79" s="1266"/>
      <c r="CY79" s="1266"/>
      <c r="CZ79" s="1266"/>
      <c r="DA79" s="1266"/>
      <c r="DB79" s="1266"/>
      <c r="DC79" s="1266"/>
    </row>
    <row r="80" spans="2:107" x14ac:dyDescent="0.15">
      <c r="B80" s="372"/>
      <c r="G80" s="1261"/>
      <c r="H80" s="1261"/>
      <c r="I80" s="1270"/>
      <c r="J80" s="1270"/>
      <c r="K80" s="1273"/>
      <c r="L80" s="1273"/>
      <c r="M80" s="1273"/>
      <c r="N80" s="1273"/>
      <c r="AN80" s="1265"/>
      <c r="AO80" s="1265"/>
      <c r="AP80" s="1265"/>
      <c r="AQ80" s="1265"/>
      <c r="AR80" s="1265"/>
      <c r="AS80" s="1265"/>
      <c r="AT80" s="1265"/>
      <c r="AU80" s="1265"/>
      <c r="AV80" s="1265"/>
      <c r="AW80" s="1265"/>
      <c r="AX80" s="1265"/>
      <c r="AY80" s="1265"/>
      <c r="AZ80" s="1265"/>
      <c r="BA80" s="1265"/>
      <c r="BB80" s="1268"/>
      <c r="BC80" s="1268"/>
      <c r="BD80" s="1268"/>
      <c r="BE80" s="1268"/>
      <c r="BF80" s="1268"/>
      <c r="BG80" s="1268"/>
      <c r="BH80" s="1268"/>
      <c r="BI80" s="1268"/>
      <c r="BJ80" s="1268"/>
      <c r="BK80" s="1268"/>
      <c r="BL80" s="1268"/>
      <c r="BM80" s="1268"/>
      <c r="BN80" s="1268"/>
      <c r="BO80" s="1268"/>
      <c r="BP80" s="1266"/>
      <c r="BQ80" s="1266"/>
      <c r="BR80" s="1266"/>
      <c r="BS80" s="1266"/>
      <c r="BT80" s="1266"/>
      <c r="BU80" s="1266"/>
      <c r="BV80" s="1266"/>
      <c r="BW80" s="1266"/>
      <c r="BX80" s="1266"/>
      <c r="BY80" s="1266"/>
      <c r="BZ80" s="1266"/>
      <c r="CA80" s="1266"/>
      <c r="CB80" s="1266"/>
      <c r="CC80" s="1266"/>
      <c r="CD80" s="1266"/>
      <c r="CE80" s="1266"/>
      <c r="CF80" s="1266"/>
      <c r="CG80" s="1266"/>
      <c r="CH80" s="1266"/>
      <c r="CI80" s="1266"/>
      <c r="CJ80" s="1266"/>
      <c r="CK80" s="1266"/>
      <c r="CL80" s="1266"/>
      <c r="CM80" s="1266"/>
      <c r="CN80" s="1266"/>
      <c r="CO80" s="1266"/>
      <c r="CP80" s="1266"/>
      <c r="CQ80" s="1266"/>
      <c r="CR80" s="1266"/>
      <c r="CS80" s="1266"/>
      <c r="CT80" s="1266"/>
      <c r="CU80" s="1266"/>
      <c r="CV80" s="1266"/>
      <c r="CW80" s="1266"/>
      <c r="CX80" s="1266"/>
      <c r="CY80" s="1266"/>
      <c r="CZ80" s="1266"/>
      <c r="DA80" s="1266"/>
      <c r="DB80" s="1266"/>
      <c r="DC80" s="1266"/>
    </row>
    <row r="81" spans="2:109" x14ac:dyDescent="0.15">
      <c r="B81" s="372"/>
    </row>
    <row r="82" spans="2:109" ht="17.25" x14ac:dyDescent="0.15">
      <c r="B82" s="372"/>
      <c r="K82" s="399"/>
      <c r="L82" s="399"/>
      <c r="M82" s="399"/>
      <c r="N82" s="399"/>
      <c r="AQ82" s="399"/>
      <c r="AR82" s="399"/>
      <c r="AS82" s="399"/>
      <c r="AT82" s="399"/>
      <c r="BC82" s="399"/>
      <c r="BD82" s="399"/>
      <c r="BE82" s="399"/>
      <c r="BF82" s="399"/>
      <c r="BO82" s="399"/>
      <c r="BP82" s="399"/>
      <c r="BQ82" s="399"/>
      <c r="BR82" s="399"/>
      <c r="CA82" s="399"/>
      <c r="CB82" s="399"/>
      <c r="CC82" s="399"/>
      <c r="CD82" s="399"/>
      <c r="CM82" s="399"/>
      <c r="CN82" s="399"/>
      <c r="CO82" s="399"/>
      <c r="CP82" s="399"/>
      <c r="CY82" s="399"/>
      <c r="CZ82" s="399"/>
      <c r="DA82" s="399"/>
      <c r="DB82" s="399"/>
      <c r="DC82" s="399"/>
    </row>
    <row r="83" spans="2:109" x14ac:dyDescent="0.15">
      <c r="B83" s="374"/>
      <c r="C83" s="375"/>
      <c r="D83" s="375"/>
      <c r="E83" s="375"/>
      <c r="F83" s="375"/>
      <c r="G83" s="375"/>
      <c r="H83" s="375"/>
      <c r="I83" s="375"/>
      <c r="J83" s="375"/>
      <c r="K83" s="375"/>
      <c r="L83" s="375"/>
      <c r="M83" s="375"/>
      <c r="N83" s="375"/>
      <c r="O83" s="375"/>
      <c r="P83" s="375"/>
      <c r="Q83" s="375"/>
      <c r="R83" s="375"/>
      <c r="S83" s="375"/>
      <c r="T83" s="375"/>
      <c r="U83" s="375"/>
      <c r="V83" s="375"/>
      <c r="W83" s="375"/>
      <c r="X83" s="375"/>
      <c r="Y83" s="375"/>
      <c r="Z83" s="375"/>
      <c r="AA83" s="375"/>
      <c r="AB83" s="375"/>
      <c r="AC83" s="375"/>
      <c r="AD83" s="375"/>
      <c r="AE83" s="375"/>
      <c r="AF83" s="375"/>
      <c r="AG83" s="375"/>
      <c r="AH83" s="375"/>
      <c r="AI83" s="375"/>
      <c r="AJ83" s="375"/>
      <c r="AK83" s="375"/>
      <c r="AL83" s="375"/>
      <c r="AM83" s="375"/>
      <c r="AN83" s="375"/>
      <c r="AO83" s="375"/>
      <c r="AP83" s="375"/>
      <c r="AQ83" s="375"/>
      <c r="AR83" s="375"/>
      <c r="AS83" s="375"/>
      <c r="AT83" s="375"/>
      <c r="AU83" s="375"/>
      <c r="AV83" s="375"/>
      <c r="AW83" s="375"/>
      <c r="AX83" s="375"/>
      <c r="AY83" s="375"/>
      <c r="AZ83" s="375"/>
      <c r="BA83" s="375"/>
      <c r="BB83" s="375"/>
      <c r="BC83" s="375"/>
      <c r="BD83" s="375"/>
      <c r="BE83" s="375"/>
      <c r="BF83" s="375"/>
      <c r="BG83" s="375"/>
      <c r="BH83" s="375"/>
      <c r="BI83" s="375"/>
      <c r="BJ83" s="375"/>
      <c r="BK83" s="375"/>
      <c r="BL83" s="375"/>
      <c r="BM83" s="375"/>
      <c r="BN83" s="375"/>
      <c r="BO83" s="375"/>
      <c r="BP83" s="375"/>
      <c r="BQ83" s="375"/>
      <c r="BR83" s="375"/>
      <c r="BS83" s="375"/>
      <c r="BT83" s="375"/>
      <c r="BU83" s="375"/>
      <c r="BV83" s="375"/>
      <c r="BW83" s="375"/>
      <c r="BX83" s="375"/>
      <c r="BY83" s="375"/>
      <c r="BZ83" s="375"/>
      <c r="CA83" s="375"/>
      <c r="CB83" s="375"/>
      <c r="CC83" s="375"/>
      <c r="CD83" s="375"/>
      <c r="CE83" s="375"/>
      <c r="CF83" s="375"/>
      <c r="CG83" s="375"/>
      <c r="CH83" s="375"/>
      <c r="CI83" s="375"/>
      <c r="CJ83" s="375"/>
      <c r="CK83" s="375"/>
      <c r="CL83" s="375"/>
      <c r="CM83" s="375"/>
      <c r="CN83" s="375"/>
      <c r="CO83" s="375"/>
      <c r="CP83" s="375"/>
      <c r="CQ83" s="375"/>
      <c r="CR83" s="375"/>
      <c r="CS83" s="375"/>
      <c r="CT83" s="375"/>
      <c r="CU83" s="375"/>
      <c r="CV83" s="375"/>
      <c r="CW83" s="375"/>
      <c r="CX83" s="375"/>
      <c r="CY83" s="375"/>
      <c r="CZ83" s="375"/>
      <c r="DA83" s="375"/>
      <c r="DB83" s="375"/>
      <c r="DC83" s="375"/>
      <c r="DD83" s="376"/>
    </row>
    <row r="84" spans="2:109" x14ac:dyDescent="0.15">
      <c r="DD84" s="366"/>
      <c r="DE84" s="366"/>
    </row>
    <row r="85" spans="2:109" x14ac:dyDescent="0.15">
      <c r="DD85" s="366"/>
      <c r="DE85" s="366"/>
    </row>
  </sheetData>
  <sheetProtection algorithmName="SHA-512" hashValue="wVmMsc2NNcBh8/LgGk0UFMjibaJqRWQUt9+Kpeqd4cHbIcJ6b9fjKbuSYtrX/QsGAuzcjCVH6gPU8asidxyEUA==" saltValue="jg/mtarxqem51gOVQSB7+Q=="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577F9C-E336-41EC-98F7-4822F4363A9D}">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60" customWidth="1"/>
    <col min="35" max="122" width="2.5" style="259" customWidth="1"/>
    <col min="123" max="16384" width="2.5" style="259" hidden="1"/>
  </cols>
  <sheetData>
    <row r="1" spans="1:34"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x14ac:dyDescent="0.15">
      <c r="S2" s="259"/>
      <c r="AH2" s="259"/>
    </row>
    <row r="3" spans="1: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x14ac:dyDescent="0.15"/>
    <row r="5" spans="1:34" x14ac:dyDescent="0.15"/>
    <row r="6" spans="1:34" x14ac:dyDescent="0.15"/>
    <row r="7" spans="1:34" x14ac:dyDescent="0.15"/>
    <row r="8" spans="1:34" x14ac:dyDescent="0.15"/>
    <row r="9" spans="1:34" x14ac:dyDescent="0.15">
      <c r="AH9" s="259"/>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514</v>
      </c>
    </row>
  </sheetData>
  <sheetProtection algorithmName="SHA-512" hashValue="USdquqI/0YwB5Pw7XTKZ17RdbFVdEkqC1wXACnkOB2ReZBfu8R2CUjqXJzQ151UJhR8ODMo7y6mOSdFEgLbGiQ==" saltValue="ekEGuHlWbRLe2TDOUtjrE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169C97-820F-4B4D-B1C3-457B650DB126}">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60" customWidth="1"/>
    <col min="35" max="122" width="2.5" style="259" customWidth="1"/>
    <col min="123" max="16384" width="2.5" style="259" hidden="1"/>
  </cols>
  <sheetData>
    <row r="1" spans="2:34"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x14ac:dyDescent="0.15">
      <c r="S2" s="259"/>
      <c r="AH2" s="259"/>
    </row>
    <row r="3" spans="2: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x14ac:dyDescent="0.15"/>
    <row r="5" spans="2:34" x14ac:dyDescent="0.15"/>
    <row r="6" spans="2:34" x14ac:dyDescent="0.15"/>
    <row r="7" spans="2:34" x14ac:dyDescent="0.15"/>
    <row r="8" spans="2:34" x14ac:dyDescent="0.15"/>
    <row r="9" spans="2:34" x14ac:dyDescent="0.15">
      <c r="AH9" s="259"/>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c r="AG59" s="259"/>
      <c r="AH59" s="259"/>
    </row>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514</v>
      </c>
    </row>
  </sheetData>
  <sheetProtection algorithmName="SHA-512" hashValue="EC2/uIHoGRURvTA5e3Qtg+mQw/k5yZZ7w8eCeBXLpspHSAyYilW/Wd69HX3cFyTaPDFF8hSVuR9Yp3vUMJE9tg==" saltValue="INekbGHThrnqAbdYQrJ8W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54</v>
      </c>
      <c r="E2" s="149"/>
      <c r="F2" s="150" t="s">
        <v>564</v>
      </c>
      <c r="G2" s="151"/>
      <c r="H2" s="152"/>
    </row>
    <row r="3" spans="1:8" x14ac:dyDescent="0.15">
      <c r="A3" s="148" t="s">
        <v>557</v>
      </c>
      <c r="B3" s="153"/>
      <c r="C3" s="154"/>
      <c r="D3" s="155">
        <v>131160</v>
      </c>
      <c r="E3" s="156"/>
      <c r="F3" s="157">
        <v>289738</v>
      </c>
      <c r="G3" s="158"/>
      <c r="H3" s="159"/>
    </row>
    <row r="4" spans="1:8" x14ac:dyDescent="0.15">
      <c r="A4" s="160"/>
      <c r="B4" s="161"/>
      <c r="C4" s="162"/>
      <c r="D4" s="163">
        <v>90076</v>
      </c>
      <c r="E4" s="164"/>
      <c r="F4" s="165">
        <v>156238</v>
      </c>
      <c r="G4" s="166"/>
      <c r="H4" s="167"/>
    </row>
    <row r="5" spans="1:8" x14ac:dyDescent="0.15">
      <c r="A5" s="148" t="s">
        <v>559</v>
      </c>
      <c r="B5" s="153"/>
      <c r="C5" s="154"/>
      <c r="D5" s="155">
        <v>126444</v>
      </c>
      <c r="E5" s="156"/>
      <c r="F5" s="157">
        <v>316937</v>
      </c>
      <c r="G5" s="158"/>
      <c r="H5" s="159"/>
    </row>
    <row r="6" spans="1:8" x14ac:dyDescent="0.15">
      <c r="A6" s="160"/>
      <c r="B6" s="161"/>
      <c r="C6" s="162"/>
      <c r="D6" s="163">
        <v>76920</v>
      </c>
      <c r="E6" s="164"/>
      <c r="F6" s="165">
        <v>199150</v>
      </c>
      <c r="G6" s="166"/>
      <c r="H6" s="167"/>
    </row>
    <row r="7" spans="1:8" x14ac:dyDescent="0.15">
      <c r="A7" s="148" t="s">
        <v>560</v>
      </c>
      <c r="B7" s="153"/>
      <c r="C7" s="154"/>
      <c r="D7" s="155">
        <v>200495</v>
      </c>
      <c r="E7" s="156"/>
      <c r="F7" s="157">
        <v>332350</v>
      </c>
      <c r="G7" s="158"/>
      <c r="H7" s="159"/>
    </row>
    <row r="8" spans="1:8" x14ac:dyDescent="0.15">
      <c r="A8" s="160"/>
      <c r="B8" s="161"/>
      <c r="C8" s="162"/>
      <c r="D8" s="163">
        <v>49200</v>
      </c>
      <c r="E8" s="164"/>
      <c r="F8" s="165">
        <v>200453</v>
      </c>
      <c r="G8" s="166"/>
      <c r="H8" s="167"/>
    </row>
    <row r="9" spans="1:8" x14ac:dyDescent="0.15">
      <c r="A9" s="148" t="s">
        <v>561</v>
      </c>
      <c r="B9" s="153"/>
      <c r="C9" s="154"/>
      <c r="D9" s="155">
        <v>248946</v>
      </c>
      <c r="E9" s="156"/>
      <c r="F9" s="157">
        <v>362690</v>
      </c>
      <c r="G9" s="158"/>
      <c r="H9" s="159"/>
    </row>
    <row r="10" spans="1:8" x14ac:dyDescent="0.15">
      <c r="A10" s="160"/>
      <c r="B10" s="161"/>
      <c r="C10" s="162"/>
      <c r="D10" s="163">
        <v>52159</v>
      </c>
      <c r="E10" s="164"/>
      <c r="F10" s="165">
        <v>172580</v>
      </c>
      <c r="G10" s="166"/>
      <c r="H10" s="167"/>
    </row>
    <row r="11" spans="1:8" x14ac:dyDescent="0.15">
      <c r="A11" s="148" t="s">
        <v>562</v>
      </c>
      <c r="B11" s="153"/>
      <c r="C11" s="154"/>
      <c r="D11" s="155">
        <v>363118</v>
      </c>
      <c r="E11" s="156"/>
      <c r="F11" s="157">
        <v>296093</v>
      </c>
      <c r="G11" s="158"/>
      <c r="H11" s="159"/>
    </row>
    <row r="12" spans="1:8" x14ac:dyDescent="0.15">
      <c r="A12" s="160"/>
      <c r="B12" s="161"/>
      <c r="C12" s="168"/>
      <c r="D12" s="163">
        <v>67188</v>
      </c>
      <c r="E12" s="164"/>
      <c r="F12" s="165">
        <v>140545</v>
      </c>
      <c r="G12" s="166"/>
      <c r="H12" s="167"/>
    </row>
    <row r="13" spans="1:8" x14ac:dyDescent="0.15">
      <c r="A13" s="148"/>
      <c r="B13" s="153"/>
      <c r="C13" s="169"/>
      <c r="D13" s="170">
        <v>214033</v>
      </c>
      <c r="E13" s="171"/>
      <c r="F13" s="172">
        <v>319562</v>
      </c>
      <c r="G13" s="173"/>
      <c r="H13" s="159"/>
    </row>
    <row r="14" spans="1:8" x14ac:dyDescent="0.15">
      <c r="A14" s="160"/>
      <c r="B14" s="161"/>
      <c r="C14" s="162"/>
      <c r="D14" s="163">
        <v>67109</v>
      </c>
      <c r="E14" s="164"/>
      <c r="F14" s="165">
        <v>173793</v>
      </c>
      <c r="G14" s="166"/>
      <c r="H14" s="167"/>
    </row>
    <row r="17" spans="1:11" x14ac:dyDescent="0.15">
      <c r="A17" s="144" t="s">
        <v>55</v>
      </c>
    </row>
    <row r="18" spans="1:11" x14ac:dyDescent="0.15">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15">
      <c r="A19" s="174" t="s">
        <v>56</v>
      </c>
      <c r="B19" s="174">
        <f>ROUND(VALUE(SUBSTITUTE(実質収支比率等に係る経年分析!F$48,"▲","-")),2)</f>
        <v>6.12</v>
      </c>
      <c r="C19" s="174">
        <f>ROUND(VALUE(SUBSTITUTE(実質収支比率等に係る経年分析!G$48,"▲","-")),2)</f>
        <v>5.67</v>
      </c>
      <c r="D19" s="174">
        <f>ROUND(VALUE(SUBSTITUTE(実質収支比率等に係る経年分析!H$48,"▲","-")),2)</f>
        <v>5.61</v>
      </c>
      <c r="E19" s="174">
        <f>ROUND(VALUE(SUBSTITUTE(実質収支比率等に係る経年分析!I$48,"▲","-")),2)</f>
        <v>5.15</v>
      </c>
      <c r="F19" s="174">
        <f>ROUND(VALUE(SUBSTITUTE(実質収支比率等に係る経年分析!J$48,"▲","-")),2)</f>
        <v>6.11</v>
      </c>
    </row>
    <row r="20" spans="1:11" x14ac:dyDescent="0.15">
      <c r="A20" s="174" t="s">
        <v>57</v>
      </c>
      <c r="B20" s="174">
        <f>ROUND(VALUE(SUBSTITUTE(実質収支比率等に係る経年分析!F$47,"▲","-")),2)</f>
        <v>17.260000000000002</v>
      </c>
      <c r="C20" s="174">
        <f>ROUND(VALUE(SUBSTITUTE(実質収支比率等に係る経年分析!G$47,"▲","-")),2)</f>
        <v>19.329999999999998</v>
      </c>
      <c r="D20" s="174">
        <f>ROUND(VALUE(SUBSTITUTE(実質収支比率等に係る経年分析!H$47,"▲","-")),2)</f>
        <v>22.93</v>
      </c>
      <c r="E20" s="174">
        <f>ROUND(VALUE(SUBSTITUTE(実質収支比率等に係る経年分析!I$47,"▲","-")),2)</f>
        <v>24.71</v>
      </c>
      <c r="F20" s="174">
        <f>ROUND(VALUE(SUBSTITUTE(実質収支比率等に係る経年分析!J$47,"▲","-")),2)</f>
        <v>22.99</v>
      </c>
    </row>
    <row r="21" spans="1:11" x14ac:dyDescent="0.15">
      <c r="A21" s="174" t="s">
        <v>58</v>
      </c>
      <c r="B21" s="174">
        <f>IF(ISNUMBER(VALUE(SUBSTITUTE(実質収支比率等に係る経年分析!F$49,"▲","-"))),ROUND(VALUE(SUBSTITUTE(実質収支比率等に係る経年分析!F$49,"▲","-")),2),NA())</f>
        <v>-3.54</v>
      </c>
      <c r="C21" s="174">
        <f>IF(ISNUMBER(VALUE(SUBSTITUTE(実質収支比率等に係る経年分析!G$49,"▲","-"))),ROUND(VALUE(SUBSTITUTE(実質収支比率等に係る経年分析!G$49,"▲","-")),2),NA())</f>
        <v>1.7</v>
      </c>
      <c r="D21" s="174">
        <f>IF(ISNUMBER(VALUE(SUBSTITUTE(実質収支比率等に係る経年分析!H$49,"▲","-"))),ROUND(VALUE(SUBSTITUTE(実質収支比率等に係る経年分析!H$49,"▲","-")),2),NA())</f>
        <v>4.67</v>
      </c>
      <c r="E21" s="174">
        <f>IF(ISNUMBER(VALUE(SUBSTITUTE(実質収支比率等に係る経年分析!I$49,"▲","-"))),ROUND(VALUE(SUBSTITUTE(実質収支比率等に係る経年分析!I$49,"▲","-")),2),NA())</f>
        <v>3.62</v>
      </c>
      <c r="F21" s="174">
        <f>IF(ISNUMBER(VALUE(SUBSTITUTE(実質収支比率等に係る経年分析!J$49,"▲","-"))),ROUND(VALUE(SUBSTITUTE(実質収支比率等に係る経年分析!J$49,"▲","-")),2),NA())</f>
        <v>-1.72</v>
      </c>
    </row>
    <row r="24" spans="1:11" x14ac:dyDescent="0.15">
      <c r="A24" s="144" t="s">
        <v>59</v>
      </c>
    </row>
    <row r="25" spans="1:11" x14ac:dyDescent="0.15">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15">
      <c r="A26" s="175"/>
      <c r="B26" s="175" t="s">
        <v>60</v>
      </c>
      <c r="C26" s="175" t="s">
        <v>61</v>
      </c>
      <c r="D26" s="175" t="s">
        <v>60</v>
      </c>
      <c r="E26" s="175" t="s">
        <v>61</v>
      </c>
      <c r="F26" s="175" t="s">
        <v>60</v>
      </c>
      <c r="G26" s="175" t="s">
        <v>61</v>
      </c>
      <c r="H26" s="175" t="s">
        <v>60</v>
      </c>
      <c r="I26" s="175" t="s">
        <v>61</v>
      </c>
      <c r="J26" s="175" t="s">
        <v>60</v>
      </c>
      <c r="K26" s="175" t="s">
        <v>61</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0.21</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0.05</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0.04</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0.03</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0.08</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公共下水道事業特別会計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0.26</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0.33</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0.43</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0.28000000000000003</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0.11</v>
      </c>
    </row>
    <row r="30" spans="1:11" x14ac:dyDescent="0.15">
      <c r="A30" s="175" t="str">
        <f>IF(連結実質赤字比率に係る赤字・黒字の構成分析!C$40="",NA(),連結実質赤字比率に係る赤字・黒字の構成分析!C$40)</f>
        <v>後期高齢者医療特別会計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0.01</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0.02</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0.01</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0.01</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0.19</v>
      </c>
    </row>
    <row r="31" spans="1:11" x14ac:dyDescent="0.15">
      <c r="A31" s="175" t="str">
        <f>IF(連結実質赤字比率に係る赤字・黒字の構成分析!C$39="",NA(),連結実質赤字比率に係る赤字・黒字の構成分析!C$39)</f>
        <v>農業集落排水事業特別会計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0.13</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0.25</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0.19</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0.11</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0.19</v>
      </c>
    </row>
    <row r="32" spans="1:11" x14ac:dyDescent="0.15">
      <c r="A32" s="175" t="str">
        <f>IF(連結実質赤字比率に係る赤字・黒字の構成分析!C$38="",NA(),連結実質赤字比率に係る赤字・黒字の構成分析!C$38)</f>
        <v>介護サービス特別会計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0.77</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0.91</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0.89</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0.63</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0.63</v>
      </c>
    </row>
    <row r="33" spans="1:16" x14ac:dyDescent="0.15">
      <c r="A33" s="175" t="str">
        <f>IF(連結実質赤字比率に係る赤字・黒字の構成分析!C$37="",NA(),連結実質赤字比率に係る赤字・黒字の構成分析!C$37)</f>
        <v>簡易水道事業会計</v>
      </c>
      <c r="B33" s="175" t="e">
        <f>IF(ROUND(VALUE(SUBSTITUTE(連結実質赤字比率に係る赤字・黒字の構成分析!F$37,"▲", "-")), 2) &lt; 0, ABS(ROUND(VALUE(SUBSTITUTE(連結実質赤字比率に係る赤字・黒字の構成分析!F$37,"▲", "-")), 2)), NA())</f>
        <v>#VALUE!</v>
      </c>
      <c r="C33" s="175" t="e">
        <f>IF(ROUND(VALUE(SUBSTITUTE(連結実質赤字比率に係る赤字・黒字の構成分析!F$37,"▲", "-")), 2) &gt;= 0, ABS(ROUND(VALUE(SUBSTITUTE(連結実質赤字比率に係る赤字・黒字の構成分析!F$37,"▲", "-")), 2)), NA())</f>
        <v>#VALUE!</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0.8</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1.1299999999999999</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1.1399999999999999</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1.69</v>
      </c>
    </row>
    <row r="34" spans="1:16" x14ac:dyDescent="0.15">
      <c r="A34" s="175" t="str">
        <f>IF(連結実質赤字比率に係る赤字・黒字の構成分析!C$36="",NA(),連結実質赤字比率に係る赤字・黒字の構成分析!C$36)</f>
        <v>介護保険特別会計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0.96</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1.22</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1.5</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2.46</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2.73</v>
      </c>
    </row>
    <row r="35" spans="1:16" x14ac:dyDescent="0.15">
      <c r="A35" s="175" t="str">
        <f>IF(連結実質赤字比率に係る赤字・黒字の構成分析!C$35="",NA(),連結実質赤字比率に係る赤字・黒字の構成分析!C$35)</f>
        <v>国民健康保険特別会計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3</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4.0999999999999996</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3.79</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3.36</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2.91</v>
      </c>
    </row>
    <row r="36" spans="1:16" x14ac:dyDescent="0.15">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6.11</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5.67</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5.61</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5.14</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6.1</v>
      </c>
    </row>
    <row r="39" spans="1:16" x14ac:dyDescent="0.15">
      <c r="A39" s="144" t="s">
        <v>62</v>
      </c>
    </row>
    <row r="40" spans="1:16" x14ac:dyDescent="0.15">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15">
      <c r="A41" s="176"/>
      <c r="B41" s="176" t="s">
        <v>63</v>
      </c>
      <c r="C41" s="176"/>
      <c r="D41" s="176" t="s">
        <v>64</v>
      </c>
      <c r="E41" s="176" t="s">
        <v>63</v>
      </c>
      <c r="F41" s="176"/>
      <c r="G41" s="176" t="s">
        <v>64</v>
      </c>
      <c r="H41" s="176" t="s">
        <v>63</v>
      </c>
      <c r="I41" s="176"/>
      <c r="J41" s="176" t="s">
        <v>64</v>
      </c>
      <c r="K41" s="176" t="s">
        <v>63</v>
      </c>
      <c r="L41" s="176"/>
      <c r="M41" s="176" t="s">
        <v>64</v>
      </c>
      <c r="N41" s="176" t="s">
        <v>63</v>
      </c>
      <c r="O41" s="176"/>
      <c r="P41" s="176" t="s">
        <v>64</v>
      </c>
    </row>
    <row r="42" spans="1:16" x14ac:dyDescent="0.15">
      <c r="A42" s="176" t="s">
        <v>65</v>
      </c>
      <c r="B42" s="176"/>
      <c r="C42" s="176"/>
      <c r="D42" s="176">
        <f>'実質公債費比率（分子）の構造'!K$52</f>
        <v>322</v>
      </c>
      <c r="E42" s="176"/>
      <c r="F42" s="176"/>
      <c r="G42" s="176">
        <f>'実質公債費比率（分子）の構造'!L$52</f>
        <v>316</v>
      </c>
      <c r="H42" s="176"/>
      <c r="I42" s="176"/>
      <c r="J42" s="176">
        <f>'実質公債費比率（分子）の構造'!M$52</f>
        <v>321</v>
      </c>
      <c r="K42" s="176"/>
      <c r="L42" s="176"/>
      <c r="M42" s="176">
        <f>'実質公債費比率（分子）の構造'!N$52</f>
        <v>326</v>
      </c>
      <c r="N42" s="176"/>
      <c r="O42" s="176"/>
      <c r="P42" s="176">
        <f>'実質公債費比率（分子）の構造'!O$52</f>
        <v>325</v>
      </c>
    </row>
    <row r="43" spans="1:16" x14ac:dyDescent="0.15">
      <c r="A43" s="176" t="s">
        <v>66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67</v>
      </c>
      <c r="B44" s="176">
        <f>'実質公債費比率（分子）の構造'!K$50</f>
        <v>42</v>
      </c>
      <c r="C44" s="176"/>
      <c r="D44" s="176"/>
      <c r="E44" s="176">
        <f>'実質公債費比率（分子）の構造'!L$50</f>
        <v>0</v>
      </c>
      <c r="F44" s="176"/>
      <c r="G44" s="176"/>
      <c r="H44" s="176">
        <f>'実質公債費比率（分子）の構造'!M$50</f>
        <v>0</v>
      </c>
      <c r="I44" s="176"/>
      <c r="J44" s="176"/>
      <c r="K44" s="176">
        <f>'実質公債費比率（分子）の構造'!N$50</f>
        <v>0</v>
      </c>
      <c r="L44" s="176"/>
      <c r="M44" s="176"/>
      <c r="N44" s="176">
        <f>'実質公債費比率（分子）の構造'!O$50</f>
        <v>0</v>
      </c>
      <c r="O44" s="176"/>
      <c r="P44" s="176"/>
    </row>
    <row r="45" spans="1:16" x14ac:dyDescent="0.15">
      <c r="A45" s="176" t="s">
        <v>68</v>
      </c>
      <c r="B45" s="176">
        <f>'実質公債費比率（分子）の構造'!K$49</f>
        <v>2</v>
      </c>
      <c r="C45" s="176"/>
      <c r="D45" s="176"/>
      <c r="E45" s="176">
        <f>'実質公債費比率（分子）の構造'!L$49</f>
        <v>2</v>
      </c>
      <c r="F45" s="176"/>
      <c r="G45" s="176"/>
      <c r="H45" s="176">
        <f>'実質公債費比率（分子）の構造'!M$49</f>
        <v>0</v>
      </c>
      <c r="I45" s="176"/>
      <c r="J45" s="176"/>
      <c r="K45" s="176">
        <f>'実質公債費比率（分子）の構造'!N$49</f>
        <v>0</v>
      </c>
      <c r="L45" s="176"/>
      <c r="M45" s="176"/>
      <c r="N45" s="176">
        <f>'実質公債費比率（分子）の構造'!O$49</f>
        <v>0</v>
      </c>
      <c r="O45" s="176"/>
      <c r="P45" s="176"/>
    </row>
    <row r="46" spans="1:16" x14ac:dyDescent="0.15">
      <c r="A46" s="176" t="s">
        <v>69</v>
      </c>
      <c r="B46" s="176">
        <f>'実質公債費比率（分子）の構造'!K$48</f>
        <v>149</v>
      </c>
      <c r="C46" s="176"/>
      <c r="D46" s="176"/>
      <c r="E46" s="176">
        <f>'実質公債費比率（分子）の構造'!L$48</f>
        <v>118</v>
      </c>
      <c r="F46" s="176"/>
      <c r="G46" s="176"/>
      <c r="H46" s="176">
        <f>'実質公債費比率（分子）の構造'!M$48</f>
        <v>119</v>
      </c>
      <c r="I46" s="176"/>
      <c r="J46" s="176"/>
      <c r="K46" s="176">
        <f>'実質公債費比率（分子）の構造'!N$48</f>
        <v>108</v>
      </c>
      <c r="L46" s="176"/>
      <c r="M46" s="176"/>
      <c r="N46" s="176">
        <f>'実質公債費比率（分子）の構造'!O$48</f>
        <v>111</v>
      </c>
      <c r="O46" s="176"/>
      <c r="P46" s="176"/>
    </row>
    <row r="47" spans="1:16" x14ac:dyDescent="0.15">
      <c r="A47" s="176" t="s">
        <v>70</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71</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72</v>
      </c>
      <c r="B49" s="176">
        <f>'実質公債費比率（分子）の構造'!K$45</f>
        <v>316</v>
      </c>
      <c r="C49" s="176"/>
      <c r="D49" s="176"/>
      <c r="E49" s="176">
        <f>'実質公債費比率（分子）の構造'!L$45</f>
        <v>311</v>
      </c>
      <c r="F49" s="176"/>
      <c r="G49" s="176"/>
      <c r="H49" s="176">
        <f>'実質公債費比率（分子）の構造'!M$45</f>
        <v>318</v>
      </c>
      <c r="I49" s="176"/>
      <c r="J49" s="176"/>
      <c r="K49" s="176">
        <f>'実質公債費比率（分子）の構造'!N$45</f>
        <v>337</v>
      </c>
      <c r="L49" s="176"/>
      <c r="M49" s="176"/>
      <c r="N49" s="176">
        <f>'実質公債費比率（分子）の構造'!O$45</f>
        <v>346</v>
      </c>
      <c r="O49" s="176"/>
      <c r="P49" s="176"/>
    </row>
    <row r="50" spans="1:16" x14ac:dyDescent="0.15">
      <c r="A50" s="176" t="s">
        <v>73</v>
      </c>
      <c r="B50" s="176" t="e">
        <f>NA()</f>
        <v>#N/A</v>
      </c>
      <c r="C50" s="176">
        <f>IF(ISNUMBER('実質公債費比率（分子）の構造'!K$53),'実質公債費比率（分子）の構造'!K$53,NA())</f>
        <v>187</v>
      </c>
      <c r="D50" s="176" t="e">
        <f>NA()</f>
        <v>#N/A</v>
      </c>
      <c r="E50" s="176" t="e">
        <f>NA()</f>
        <v>#N/A</v>
      </c>
      <c r="F50" s="176">
        <f>IF(ISNUMBER('実質公債費比率（分子）の構造'!L$53),'実質公債費比率（分子）の構造'!L$53,NA())</f>
        <v>115</v>
      </c>
      <c r="G50" s="176" t="e">
        <f>NA()</f>
        <v>#N/A</v>
      </c>
      <c r="H50" s="176" t="e">
        <f>NA()</f>
        <v>#N/A</v>
      </c>
      <c r="I50" s="176">
        <f>IF(ISNUMBER('実質公債費比率（分子）の構造'!M$53),'実質公債費比率（分子）の構造'!M$53,NA())</f>
        <v>116</v>
      </c>
      <c r="J50" s="176" t="e">
        <f>NA()</f>
        <v>#N/A</v>
      </c>
      <c r="K50" s="176" t="e">
        <f>NA()</f>
        <v>#N/A</v>
      </c>
      <c r="L50" s="176">
        <f>IF(ISNUMBER('実質公債費比率（分子）の構造'!N$53),'実質公債費比率（分子）の構造'!N$53,NA())</f>
        <v>119</v>
      </c>
      <c r="M50" s="176" t="e">
        <f>NA()</f>
        <v>#N/A</v>
      </c>
      <c r="N50" s="176" t="e">
        <f>NA()</f>
        <v>#N/A</v>
      </c>
      <c r="O50" s="176">
        <f>IF(ISNUMBER('実質公債費比率（分子）の構造'!O$53),'実質公債費比率（分子）の構造'!O$53,NA())</f>
        <v>132</v>
      </c>
      <c r="P50" s="176" t="e">
        <f>NA()</f>
        <v>#N/A</v>
      </c>
    </row>
    <row r="53" spans="1:16" x14ac:dyDescent="0.15">
      <c r="A53" s="144" t="s">
        <v>74</v>
      </c>
    </row>
    <row r="54" spans="1:16" x14ac:dyDescent="0.15">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15">
      <c r="A55" s="175"/>
      <c r="B55" s="175" t="s">
        <v>75</v>
      </c>
      <c r="C55" s="175"/>
      <c r="D55" s="175" t="s">
        <v>76</v>
      </c>
      <c r="E55" s="175" t="s">
        <v>75</v>
      </c>
      <c r="F55" s="175"/>
      <c r="G55" s="175" t="s">
        <v>76</v>
      </c>
      <c r="H55" s="175" t="s">
        <v>75</v>
      </c>
      <c r="I55" s="175"/>
      <c r="J55" s="175" t="s">
        <v>76</v>
      </c>
      <c r="K55" s="175" t="s">
        <v>75</v>
      </c>
      <c r="L55" s="175"/>
      <c r="M55" s="175" t="s">
        <v>76</v>
      </c>
      <c r="N55" s="175" t="s">
        <v>75</v>
      </c>
      <c r="O55" s="175"/>
      <c r="P55" s="175" t="s">
        <v>76</v>
      </c>
    </row>
    <row r="56" spans="1:16" x14ac:dyDescent="0.15">
      <c r="A56" s="175" t="s">
        <v>45</v>
      </c>
      <c r="B56" s="175"/>
      <c r="C56" s="175"/>
      <c r="D56" s="175">
        <f>'将来負担比率（分子）の構造'!I$52</f>
        <v>3491</v>
      </c>
      <c r="E56" s="175"/>
      <c r="F56" s="175"/>
      <c r="G56" s="175">
        <f>'将来負担比率（分子）の構造'!J$52</f>
        <v>3349</v>
      </c>
      <c r="H56" s="175"/>
      <c r="I56" s="175"/>
      <c r="J56" s="175">
        <f>'将来負担比率（分子）の構造'!K$52</f>
        <v>3388</v>
      </c>
      <c r="K56" s="175"/>
      <c r="L56" s="175"/>
      <c r="M56" s="175">
        <f>'将来負担比率（分子）の構造'!L$52</f>
        <v>3422</v>
      </c>
      <c r="N56" s="175"/>
      <c r="O56" s="175"/>
      <c r="P56" s="175">
        <f>'将来負担比率（分子）の構造'!M$52</f>
        <v>3527</v>
      </c>
    </row>
    <row r="57" spans="1:16" x14ac:dyDescent="0.15">
      <c r="A57" s="175" t="s">
        <v>44</v>
      </c>
      <c r="B57" s="175"/>
      <c r="C57" s="175"/>
      <c r="D57" s="175" t="str">
        <f>'将来負担比率（分子）の構造'!I$51</f>
        <v>-</v>
      </c>
      <c r="E57" s="175"/>
      <c r="F57" s="175"/>
      <c r="G57" s="175" t="str">
        <f>'将来負担比率（分子）の構造'!J$51</f>
        <v>-</v>
      </c>
      <c r="H57" s="175"/>
      <c r="I57" s="175"/>
      <c r="J57" s="175" t="str">
        <f>'将来負担比率（分子）の構造'!K$51</f>
        <v>-</v>
      </c>
      <c r="K57" s="175"/>
      <c r="L57" s="175"/>
      <c r="M57" s="175" t="str">
        <f>'将来負担比率（分子）の構造'!L$51</f>
        <v>-</v>
      </c>
      <c r="N57" s="175"/>
      <c r="O57" s="175"/>
      <c r="P57" s="175" t="str">
        <f>'将来負担比率（分子）の構造'!M$51</f>
        <v>-</v>
      </c>
    </row>
    <row r="58" spans="1:16" x14ac:dyDescent="0.15">
      <c r="A58" s="175" t="s">
        <v>43</v>
      </c>
      <c r="B58" s="175"/>
      <c r="C58" s="175"/>
      <c r="D58" s="175">
        <f>'将来負担比率（分子）の構造'!I$50</f>
        <v>1161</v>
      </c>
      <c r="E58" s="175"/>
      <c r="F58" s="175"/>
      <c r="G58" s="175">
        <f>'将来負担比率（分子）の構造'!J$50</f>
        <v>1112</v>
      </c>
      <c r="H58" s="175"/>
      <c r="I58" s="175"/>
      <c r="J58" s="175">
        <f>'将来負担比率（分子）の構造'!K$50</f>
        <v>1247</v>
      </c>
      <c r="K58" s="175"/>
      <c r="L58" s="175"/>
      <c r="M58" s="175">
        <f>'将来負担比率（分子）の構造'!L$50</f>
        <v>1432</v>
      </c>
      <c r="N58" s="175"/>
      <c r="O58" s="175"/>
      <c r="P58" s="175">
        <f>'将来負担比率（分子）の構造'!M$50</f>
        <v>1355</v>
      </c>
    </row>
    <row r="59" spans="1:16" x14ac:dyDescent="0.15">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38</v>
      </c>
      <c r="B61" s="175">
        <f>'将来負担比率（分子）の構造'!I$46</f>
        <v>131</v>
      </c>
      <c r="C61" s="175"/>
      <c r="D61" s="175"/>
      <c r="E61" s="175">
        <f>'将来負担比率（分子）の構造'!J$46</f>
        <v>198</v>
      </c>
      <c r="F61" s="175"/>
      <c r="G61" s="175"/>
      <c r="H61" s="175">
        <f>'将来負担比率（分子）の構造'!K$46</f>
        <v>178</v>
      </c>
      <c r="I61" s="175"/>
      <c r="J61" s="175"/>
      <c r="K61" s="175">
        <f>'将来負担比率（分子）の構造'!L$46</f>
        <v>158</v>
      </c>
      <c r="L61" s="175"/>
      <c r="M61" s="175"/>
      <c r="N61" s="175">
        <f>'将来負担比率（分子）の構造'!M$46</f>
        <v>139</v>
      </c>
      <c r="O61" s="175"/>
      <c r="P61" s="175"/>
    </row>
    <row r="62" spans="1:16" x14ac:dyDescent="0.15">
      <c r="A62" s="175" t="s">
        <v>37</v>
      </c>
      <c r="B62" s="175">
        <f>'将来負担比率（分子）の構造'!I$45</f>
        <v>416</v>
      </c>
      <c r="C62" s="175"/>
      <c r="D62" s="175"/>
      <c r="E62" s="175">
        <f>'将来負担比率（分子）の構造'!J$45</f>
        <v>513</v>
      </c>
      <c r="F62" s="175"/>
      <c r="G62" s="175"/>
      <c r="H62" s="175">
        <f>'将来負担比率（分子）の構造'!K$45</f>
        <v>410</v>
      </c>
      <c r="I62" s="175"/>
      <c r="J62" s="175"/>
      <c r="K62" s="175">
        <f>'将来負担比率（分子）の構造'!L$45</f>
        <v>374</v>
      </c>
      <c r="L62" s="175"/>
      <c r="M62" s="175"/>
      <c r="N62" s="175">
        <f>'将来負担比率（分子）の構造'!M$45</f>
        <v>418</v>
      </c>
      <c r="O62" s="175"/>
      <c r="P62" s="175"/>
    </row>
    <row r="63" spans="1:16" x14ac:dyDescent="0.15">
      <c r="A63" s="175" t="s">
        <v>36</v>
      </c>
      <c r="B63" s="175">
        <f>'将来負担比率（分子）の構造'!I$44</f>
        <v>3</v>
      </c>
      <c r="C63" s="175"/>
      <c r="D63" s="175"/>
      <c r="E63" s="175">
        <f>'将来負担比率（分子）の構造'!J$44</f>
        <v>1</v>
      </c>
      <c r="F63" s="175"/>
      <c r="G63" s="175"/>
      <c r="H63" s="175">
        <f>'将来負担比率（分子）の構造'!K$44</f>
        <v>1</v>
      </c>
      <c r="I63" s="175"/>
      <c r="J63" s="175"/>
      <c r="K63" s="175">
        <f>'将来負担比率（分子）の構造'!L$44</f>
        <v>0</v>
      </c>
      <c r="L63" s="175"/>
      <c r="M63" s="175"/>
      <c r="N63" s="175">
        <f>'将来負担比率（分子）の構造'!M$44</f>
        <v>0</v>
      </c>
      <c r="O63" s="175"/>
      <c r="P63" s="175"/>
    </row>
    <row r="64" spans="1:16" x14ac:dyDescent="0.15">
      <c r="A64" s="175" t="s">
        <v>35</v>
      </c>
      <c r="B64" s="175">
        <f>'将来負担比率（分子）の構造'!I$43</f>
        <v>1960</v>
      </c>
      <c r="C64" s="175"/>
      <c r="D64" s="175"/>
      <c r="E64" s="175">
        <f>'将来負担比率（分子）の構造'!J$43</f>
        <v>1768</v>
      </c>
      <c r="F64" s="175"/>
      <c r="G64" s="175"/>
      <c r="H64" s="175">
        <f>'将来負担比率（分子）の構造'!K$43</f>
        <v>1549</v>
      </c>
      <c r="I64" s="175"/>
      <c r="J64" s="175"/>
      <c r="K64" s="175">
        <f>'将来負担比率（分子）の構造'!L$43</f>
        <v>1326</v>
      </c>
      <c r="L64" s="175"/>
      <c r="M64" s="175"/>
      <c r="N64" s="175">
        <f>'将来負担比率（分子）の構造'!M$43</f>
        <v>1226</v>
      </c>
      <c r="O64" s="175"/>
      <c r="P64" s="175"/>
    </row>
    <row r="65" spans="1:16" x14ac:dyDescent="0.15">
      <c r="A65" s="175" t="s">
        <v>34</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15">
      <c r="A66" s="175" t="s">
        <v>33</v>
      </c>
      <c r="B66" s="175">
        <f>'将来負担比率（分子）の構造'!I$41</f>
        <v>3078</v>
      </c>
      <c r="C66" s="175"/>
      <c r="D66" s="175"/>
      <c r="E66" s="175">
        <f>'将来負担比率（分子）の構造'!J$41</f>
        <v>2979</v>
      </c>
      <c r="F66" s="175"/>
      <c r="G66" s="175"/>
      <c r="H66" s="175">
        <f>'将来負担比率（分子）の構造'!K$41</f>
        <v>3117</v>
      </c>
      <c r="I66" s="175"/>
      <c r="J66" s="175"/>
      <c r="K66" s="175">
        <f>'将来負担比率（分子）の構造'!L$41</f>
        <v>3247</v>
      </c>
      <c r="L66" s="175"/>
      <c r="M66" s="175"/>
      <c r="N66" s="175">
        <f>'将来負担比率（分子）の構造'!M$41</f>
        <v>3480</v>
      </c>
      <c r="O66" s="175"/>
      <c r="P66" s="175"/>
    </row>
    <row r="67" spans="1:16" x14ac:dyDescent="0.15">
      <c r="A67" s="175" t="s">
        <v>77</v>
      </c>
      <c r="B67" s="175" t="e">
        <f>NA()</f>
        <v>#N/A</v>
      </c>
      <c r="C67" s="175">
        <f>IF(ISNUMBER('将来負担比率（分子）の構造'!I$53), IF('将来負担比率（分子）の構造'!I$53 &lt; 0, 0, '将来負担比率（分子）の構造'!I$53), NA())</f>
        <v>935</v>
      </c>
      <c r="D67" s="175" t="e">
        <f>NA()</f>
        <v>#N/A</v>
      </c>
      <c r="E67" s="175" t="e">
        <f>NA()</f>
        <v>#N/A</v>
      </c>
      <c r="F67" s="175">
        <f>IF(ISNUMBER('将来負担比率（分子）の構造'!J$53), IF('将来負担比率（分子）の構造'!J$53 &lt; 0, 0, '将来負担比率（分子）の構造'!J$53), NA())</f>
        <v>998</v>
      </c>
      <c r="G67" s="175" t="e">
        <f>NA()</f>
        <v>#N/A</v>
      </c>
      <c r="H67" s="175" t="e">
        <f>NA()</f>
        <v>#N/A</v>
      </c>
      <c r="I67" s="175">
        <f>IF(ISNUMBER('将来負担比率（分子）の構造'!K$53), IF('将来負担比率（分子）の構造'!K$53 &lt; 0, 0, '将来負担比率（分子）の構造'!K$53), NA())</f>
        <v>620</v>
      </c>
      <c r="J67" s="175" t="e">
        <f>NA()</f>
        <v>#N/A</v>
      </c>
      <c r="K67" s="175" t="e">
        <f>NA()</f>
        <v>#N/A</v>
      </c>
      <c r="L67" s="175">
        <f>IF(ISNUMBER('将来負担比率（分子）の構造'!L$53), IF('将来負担比率（分子）の構造'!L$53 &lt; 0, 0, '将来負担比率（分子）の構造'!L$53), NA())</f>
        <v>252</v>
      </c>
      <c r="M67" s="175" t="e">
        <f>NA()</f>
        <v>#N/A</v>
      </c>
      <c r="N67" s="175" t="e">
        <f>NA()</f>
        <v>#N/A</v>
      </c>
      <c r="O67" s="175">
        <f>IF(ISNUMBER('将来負担比率（分子）の構造'!M$53), IF('将来負担比率（分子）の構造'!M$53 &lt; 0, 0, '将来負担比率（分子）の構造'!M$53), NA())</f>
        <v>381</v>
      </c>
      <c r="P67" s="175" t="e">
        <f>NA()</f>
        <v>#N/A</v>
      </c>
    </row>
    <row r="70" spans="1:16" x14ac:dyDescent="0.15">
      <c r="A70" s="177" t="s">
        <v>78</v>
      </c>
      <c r="B70" s="177"/>
      <c r="C70" s="177"/>
      <c r="D70" s="177"/>
      <c r="E70" s="177"/>
      <c r="F70" s="177"/>
    </row>
    <row r="71" spans="1:16" x14ac:dyDescent="0.15">
      <c r="A71" s="178"/>
      <c r="B71" s="178" t="str">
        <f>基金残高に係る経年分析!F54</f>
        <v>R02</v>
      </c>
      <c r="C71" s="178" t="str">
        <f>基金残高に係る経年分析!G54</f>
        <v>R03</v>
      </c>
      <c r="D71" s="178" t="str">
        <f>基金残高に係る経年分析!H54</f>
        <v>R04</v>
      </c>
    </row>
    <row r="72" spans="1:16" x14ac:dyDescent="0.15">
      <c r="A72" s="178" t="s">
        <v>79</v>
      </c>
      <c r="B72" s="179">
        <f>基金残高に係る経年分析!F55</f>
        <v>508</v>
      </c>
      <c r="C72" s="179">
        <f>基金残高に係る経年分析!G55</f>
        <v>599</v>
      </c>
      <c r="D72" s="179">
        <f>基金残高に係る経年分析!H55</f>
        <v>540</v>
      </c>
    </row>
    <row r="73" spans="1:16" x14ac:dyDescent="0.15">
      <c r="A73" s="178" t="s">
        <v>80</v>
      </c>
      <c r="B73" s="179">
        <f>基金残高に係る経年分析!F56</f>
        <v>423</v>
      </c>
      <c r="C73" s="179">
        <f>基金残高に係る経年分析!G56</f>
        <v>433</v>
      </c>
      <c r="D73" s="179">
        <f>基金残高に係る経年分析!H56</f>
        <v>433</v>
      </c>
    </row>
    <row r="74" spans="1:16" x14ac:dyDescent="0.15">
      <c r="A74" s="178" t="s">
        <v>81</v>
      </c>
      <c r="B74" s="179">
        <f>基金残高に係る経年分析!F57</f>
        <v>255</v>
      </c>
      <c r="C74" s="179">
        <f>基金残高に係る経年分析!G57</f>
        <v>332</v>
      </c>
      <c r="D74" s="179">
        <f>基金残高に係る経年分析!H57</f>
        <v>314</v>
      </c>
    </row>
  </sheetData>
  <sheetProtection algorithmName="SHA-512" hashValue="HT41aDel2TSsEU3/zyeaU83+2D/LG5uiWCQsqMOKJl7wMJlbDfYqjZHPo3xAKEQWKrk7zVqzeD5TaXU3Qcf/8g==" saltValue="CyXbrKE1dzLTS5YMGnTLg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2024-09-27T08:08:15Z</cp:lastPrinted>
  <dcterms:created xsi:type="dcterms:W3CDTF">2024-02-05T00:04:01Z</dcterms:created>
  <dcterms:modified xsi:type="dcterms:W3CDTF">2024-09-27T08:08:43Z</dcterms:modified>
  <cp:category/>
</cp:coreProperties>
</file>